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0" windowWidth="11280" windowHeight="5970" tabRatio="720"/>
  </bookViews>
  <sheets>
    <sheet name="Vyškov" sheetId="39" r:id="rId1"/>
  </sheets>
  <definedNames>
    <definedName name="_xlnm.Print_Titles" localSheetId="0">Vyškov!$1:$2</definedName>
  </definedNames>
  <calcPr calcId="114210" fullCalcOnLoad="1"/>
</workbook>
</file>

<file path=xl/calcChain.xml><?xml version="1.0" encoding="utf-8"?>
<calcChain xmlns="http://schemas.openxmlformats.org/spreadsheetml/2006/main">
  <c r="Q11" i="39"/>
  <c r="Q6"/>
  <c r="N11"/>
  <c r="N6"/>
  <c r="K11"/>
  <c r="K6"/>
  <c r="H11"/>
  <c r="H6"/>
  <c r="Q8"/>
  <c r="N8"/>
  <c r="K8"/>
  <c r="H8"/>
  <c r="Q33"/>
  <c r="N33"/>
  <c r="K33"/>
  <c r="H33"/>
  <c r="Q5"/>
  <c r="N5"/>
  <c r="K5"/>
  <c r="H5"/>
  <c r="Q20"/>
  <c r="N20"/>
  <c r="K20"/>
  <c r="H20"/>
  <c r="Q19"/>
  <c r="N19"/>
  <c r="K19"/>
  <c r="H19"/>
  <c r="Q41"/>
  <c r="N41"/>
  <c r="K41"/>
  <c r="H41"/>
  <c r="Q10"/>
  <c r="N10"/>
  <c r="K10"/>
  <c r="H10"/>
  <c r="Q36"/>
  <c r="N36"/>
  <c r="K36"/>
  <c r="H36"/>
  <c r="Q13"/>
  <c r="N13"/>
  <c r="K13"/>
  <c r="Q14"/>
  <c r="N14"/>
  <c r="K14"/>
  <c r="H14"/>
  <c r="Q27"/>
  <c r="N27"/>
  <c r="K27"/>
  <c r="H27"/>
  <c r="Q28"/>
  <c r="N28"/>
  <c r="K28"/>
  <c r="H28"/>
  <c r="Q35"/>
  <c r="N35"/>
  <c r="K35"/>
  <c r="H35"/>
  <c r="Q42"/>
  <c r="N42"/>
  <c r="K42"/>
  <c r="H42"/>
  <c r="Q12"/>
  <c r="N12"/>
  <c r="K12"/>
  <c r="H12"/>
  <c r="Q23"/>
  <c r="N23"/>
  <c r="K23"/>
  <c r="H23"/>
  <c r="Q39"/>
  <c r="N39"/>
  <c r="H39"/>
  <c r="Q21"/>
  <c r="N21"/>
  <c r="H21"/>
  <c r="Q38"/>
  <c r="N38"/>
  <c r="H38"/>
  <c r="Q18"/>
  <c r="N18"/>
  <c r="H18"/>
  <c r="Q43"/>
  <c r="N43"/>
  <c r="H43"/>
  <c r="Q15"/>
  <c r="N15"/>
  <c r="H15"/>
  <c r="Q31"/>
  <c r="N31"/>
  <c r="H31"/>
  <c r="Q29"/>
  <c r="N29"/>
  <c r="H29"/>
  <c r="Q17"/>
  <c r="N17"/>
  <c r="H17"/>
  <c r="Q30"/>
  <c r="N30"/>
  <c r="H30"/>
  <c r="Q34"/>
  <c r="N34"/>
  <c r="H34"/>
  <c r="Q37"/>
  <c r="N37"/>
  <c r="H37"/>
  <c r="Q7"/>
  <c r="N7"/>
  <c r="H7"/>
  <c r="Q26"/>
  <c r="N26"/>
  <c r="H26"/>
  <c r="Q46"/>
  <c r="N46"/>
  <c r="H46"/>
  <c r="Q40"/>
  <c r="N40"/>
  <c r="H40"/>
  <c r="Q22"/>
  <c r="N22"/>
  <c r="H22"/>
  <c r="Q25"/>
  <c r="N25"/>
  <c r="H25"/>
  <c r="Q32"/>
  <c r="N32"/>
  <c r="H32"/>
  <c r="Q24"/>
  <c r="N24"/>
  <c r="H24"/>
  <c r="Q16"/>
  <c r="H16"/>
  <c r="Q45"/>
  <c r="N45"/>
  <c r="Q9"/>
  <c r="N9"/>
  <c r="H9"/>
  <c r="Q44"/>
  <c r="N44"/>
  <c r="H44"/>
  <c r="S34"/>
  <c r="S20"/>
  <c r="R20"/>
  <c r="S23"/>
  <c r="R23"/>
  <c r="S10"/>
  <c r="R10"/>
  <c r="S43"/>
  <c r="S5"/>
  <c r="R5"/>
  <c r="S8"/>
  <c r="R8"/>
  <c r="S6"/>
  <c r="R6"/>
  <c r="S24"/>
  <c r="S40"/>
  <c r="S19"/>
  <c r="R19"/>
  <c r="S12"/>
  <c r="R12"/>
  <c r="S29"/>
  <c r="S22"/>
  <c r="S28"/>
  <c r="R28"/>
  <c r="S27"/>
  <c r="R27"/>
  <c r="S16"/>
  <c r="S25"/>
  <c r="S37"/>
  <c r="S32"/>
  <c r="S21"/>
  <c r="S33"/>
  <c r="R33"/>
  <c r="S39"/>
  <c r="S26"/>
  <c r="S17"/>
  <c r="S45"/>
  <c r="S35"/>
  <c r="R35"/>
  <c r="S15"/>
  <c r="S36"/>
  <c r="R36"/>
  <c r="S11"/>
  <c r="R11"/>
  <c r="S41"/>
  <c r="R41"/>
  <c r="S42"/>
  <c r="R42"/>
  <c r="S31"/>
  <c r="S7"/>
  <c r="S14"/>
  <c r="R14"/>
  <c r="S38"/>
  <c r="S44"/>
  <c r="S9"/>
  <c r="S30"/>
  <c r="S18"/>
  <c r="S46"/>
  <c r="H47"/>
  <c r="K47"/>
  <c r="N47"/>
  <c r="Q47"/>
  <c r="S47"/>
  <c r="H48"/>
  <c r="K48"/>
  <c r="N48"/>
  <c r="Q48"/>
  <c r="S48"/>
  <c r="H49"/>
  <c r="K49"/>
  <c r="N49"/>
  <c r="Q49"/>
  <c r="S49"/>
  <c r="H50"/>
  <c r="K50"/>
  <c r="N50"/>
  <c r="Q50"/>
  <c r="S50"/>
  <c r="H51"/>
  <c r="K51"/>
  <c r="N51"/>
  <c r="Q51"/>
  <c r="S51"/>
  <c r="H52"/>
  <c r="K52"/>
  <c r="N52"/>
  <c r="Q52"/>
  <c r="S52"/>
  <c r="H53"/>
  <c r="K53"/>
  <c r="N53"/>
  <c r="Q53"/>
  <c r="S53"/>
  <c r="H54"/>
  <c r="K54"/>
  <c r="N54"/>
  <c r="Q54"/>
  <c r="S54"/>
  <c r="H55"/>
  <c r="K55"/>
  <c r="N55"/>
  <c r="Q55"/>
  <c r="S55"/>
  <c r="H56"/>
  <c r="K56"/>
  <c r="N56"/>
  <c r="Q56"/>
  <c r="S56"/>
  <c r="H57"/>
  <c r="K57"/>
  <c r="N57"/>
  <c r="Q57"/>
  <c r="S57"/>
  <c r="H58"/>
  <c r="K58"/>
  <c r="N58"/>
  <c r="Q58"/>
  <c r="S58"/>
  <c r="H59"/>
  <c r="K59"/>
  <c r="N59"/>
  <c r="Q59"/>
  <c r="S59"/>
  <c r="H60"/>
  <c r="K60"/>
  <c r="N60"/>
  <c r="Q60"/>
  <c r="S60"/>
  <c r="H61"/>
  <c r="K61"/>
  <c r="N61"/>
  <c r="Q61"/>
  <c r="S61"/>
  <c r="H62"/>
  <c r="K62"/>
  <c r="N62"/>
  <c r="Q62"/>
  <c r="S62"/>
  <c r="S13"/>
  <c r="R13"/>
  <c r="R54"/>
  <c r="R55"/>
  <c r="R53"/>
  <c r="R56"/>
  <c r="R50"/>
  <c r="R61"/>
  <c r="R58"/>
  <c r="R62"/>
  <c r="R49"/>
  <c r="R59"/>
  <c r="R57"/>
  <c r="R51"/>
  <c r="R47"/>
  <c r="R48"/>
  <c r="R60"/>
  <c r="R52"/>
</calcChain>
</file>

<file path=xl/sharedStrings.xml><?xml version="1.0" encoding="utf-8"?>
<sst xmlns="http://schemas.openxmlformats.org/spreadsheetml/2006/main" count="229" uniqueCount="155">
  <si>
    <t>AUTOMOBILOVÝ SLALOM VYŠKOV</t>
  </si>
  <si>
    <t>Poř.</t>
  </si>
  <si>
    <t>St.č.</t>
  </si>
  <si>
    <t>Jméno</t>
  </si>
  <si>
    <t>Vozidlo</t>
  </si>
  <si>
    <t>Sk.</t>
  </si>
  <si>
    <t>Jízda č. 1</t>
  </si>
  <si>
    <t>Jízda č. 2</t>
  </si>
  <si>
    <t>Jízda č. 3</t>
  </si>
  <si>
    <t>Jízda č. 4</t>
  </si>
  <si>
    <t>Celkem</t>
  </si>
  <si>
    <t>nejhorší čas</t>
  </si>
  <si>
    <t>čas</t>
  </si>
  <si>
    <t>pen.</t>
  </si>
  <si>
    <t>součet</t>
  </si>
  <si>
    <t>body</t>
  </si>
  <si>
    <t>1.</t>
  </si>
  <si>
    <t>43.</t>
  </si>
  <si>
    <t>2.</t>
  </si>
  <si>
    <t>44.</t>
  </si>
  <si>
    <t>3.</t>
  </si>
  <si>
    <t>Blažek Roman</t>
  </si>
  <si>
    <t>mitsubishi</t>
  </si>
  <si>
    <t>D</t>
  </si>
  <si>
    <t>4.</t>
  </si>
  <si>
    <t>Král Jakub</t>
  </si>
  <si>
    <t>VW golf</t>
  </si>
  <si>
    <t>B</t>
  </si>
  <si>
    <t>5.</t>
  </si>
  <si>
    <t>Michalec Petr</t>
  </si>
  <si>
    <t>Opel Corsa 1.5td</t>
  </si>
  <si>
    <t>C</t>
  </si>
  <si>
    <t>6.</t>
  </si>
  <si>
    <t>Cetkovský Jindřich</t>
  </si>
  <si>
    <t>Seat Ibiza</t>
  </si>
  <si>
    <t>7.</t>
  </si>
  <si>
    <t>Michalec Jaroslav</t>
  </si>
  <si>
    <t>Subaru Impreza</t>
  </si>
  <si>
    <t>121.67</t>
  </si>
  <si>
    <t>8.</t>
  </si>
  <si>
    <t>Langer Ondřej</t>
  </si>
  <si>
    <t>BMW e36 M3</t>
  </si>
  <si>
    <t>9.</t>
  </si>
  <si>
    <t>Šmehlík Miro</t>
  </si>
  <si>
    <t>Seat Leon</t>
  </si>
  <si>
    <t>10.</t>
  </si>
  <si>
    <t>Dvořák Lukáš</t>
  </si>
  <si>
    <t>Renault Clio 2.0</t>
  </si>
  <si>
    <t>11.</t>
  </si>
  <si>
    <t>Śťastný Petr</t>
  </si>
  <si>
    <t>Ś Fabia Tdi</t>
  </si>
  <si>
    <t>12.</t>
  </si>
  <si>
    <t>Śín Petr</t>
  </si>
  <si>
    <t>Peugeot 206</t>
  </si>
  <si>
    <t>13.</t>
  </si>
  <si>
    <t>Šín Petr</t>
  </si>
  <si>
    <t>Opel Astra GTC</t>
  </si>
  <si>
    <t>14.</t>
  </si>
  <si>
    <t>Gergel Zdenko</t>
  </si>
  <si>
    <t>Citroen Saxo</t>
  </si>
  <si>
    <t>15.</t>
  </si>
  <si>
    <t>Šťastný Petr</t>
  </si>
  <si>
    <t>Š Fabia Tdi</t>
  </si>
  <si>
    <t>16.</t>
  </si>
  <si>
    <t>Gergel Zdeněk</t>
  </si>
  <si>
    <t>17.</t>
  </si>
  <si>
    <t>Látal Marcel</t>
  </si>
  <si>
    <t>BMW 2.5</t>
  </si>
  <si>
    <t>18.</t>
  </si>
  <si>
    <t>Slouka Ondřej</t>
  </si>
  <si>
    <t>minicooper</t>
  </si>
  <si>
    <t>19.</t>
  </si>
  <si>
    <t>Citroen C2 VTS</t>
  </si>
  <si>
    <t>20.</t>
  </si>
  <si>
    <t>Opatovský Lukáš</t>
  </si>
  <si>
    <t>Peugeot 106 Gti</t>
  </si>
  <si>
    <t>21.</t>
  </si>
  <si>
    <t>Holubčík Peter</t>
  </si>
  <si>
    <t>VW Polo</t>
  </si>
  <si>
    <t>A</t>
  </si>
  <si>
    <t>22.</t>
  </si>
  <si>
    <t>Nedbal Jakub</t>
  </si>
  <si>
    <t>Š 130 RS</t>
  </si>
  <si>
    <t>23.</t>
  </si>
  <si>
    <t>Peřina Pepa</t>
  </si>
  <si>
    <t>BMW 325i</t>
  </si>
  <si>
    <t>24.</t>
  </si>
  <si>
    <t>Krajčovič Miro</t>
  </si>
  <si>
    <t>Audi 90 quattro</t>
  </si>
  <si>
    <t>25.</t>
  </si>
  <si>
    <t>Pořízka Michal</t>
  </si>
  <si>
    <t>Š Felicia 1.6</t>
  </si>
  <si>
    <t>26.</t>
  </si>
  <si>
    <t>Horák Martin</t>
  </si>
  <si>
    <t xml:space="preserve">Ś Felicia </t>
  </si>
  <si>
    <t>27.</t>
  </si>
  <si>
    <t>Hrabčík Martin</t>
  </si>
  <si>
    <t>Ś 130 rs</t>
  </si>
  <si>
    <t>28.</t>
  </si>
  <si>
    <t>Koblížek David</t>
  </si>
  <si>
    <t>29.</t>
  </si>
  <si>
    <t>Pořízka Miloš</t>
  </si>
  <si>
    <t>Š Felicia</t>
  </si>
  <si>
    <t>30.</t>
  </si>
  <si>
    <t>Horák Luboš</t>
  </si>
  <si>
    <t>31.</t>
  </si>
  <si>
    <t>Vaněk Petr</t>
  </si>
  <si>
    <t>32.</t>
  </si>
  <si>
    <t>Šínová Dominika</t>
  </si>
  <si>
    <t>33.</t>
  </si>
  <si>
    <t>Žilík David</t>
  </si>
  <si>
    <t>Ś Felicia</t>
  </si>
  <si>
    <t>34.</t>
  </si>
  <si>
    <t>Konečný Jan</t>
  </si>
  <si>
    <t>BMW 300</t>
  </si>
  <si>
    <t>35.</t>
  </si>
  <si>
    <t>Lavický Jakub</t>
  </si>
  <si>
    <t>Fiat 125p</t>
  </si>
  <si>
    <t>36.</t>
  </si>
  <si>
    <t>Novák Lukáš</t>
  </si>
  <si>
    <t>BMW e36 318i</t>
  </si>
  <si>
    <t>37.</t>
  </si>
  <si>
    <t>Vrána  Luděk</t>
  </si>
  <si>
    <t>38.</t>
  </si>
  <si>
    <t>Konečný Ondřej</t>
  </si>
  <si>
    <t>39.</t>
  </si>
  <si>
    <t>Hrabčík Zdeněk</t>
  </si>
  <si>
    <t>smart</t>
  </si>
  <si>
    <t>40.</t>
  </si>
  <si>
    <t>Hrabčík David</t>
  </si>
  <si>
    <t>Smart</t>
  </si>
  <si>
    <t>41.</t>
  </si>
  <si>
    <t>LB TRANS 2</t>
  </si>
  <si>
    <t>Š Felicia 1.3</t>
  </si>
  <si>
    <t>42.</t>
  </si>
  <si>
    <t>Pokorný František</t>
  </si>
  <si>
    <t>Trabant</t>
  </si>
  <si>
    <t>Menšík David</t>
  </si>
  <si>
    <t>999.99</t>
  </si>
  <si>
    <t>LB TRANS1</t>
  </si>
  <si>
    <t xml:space="preserve">Š Felicia 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</si>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</sst>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5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i/>
      <sz val="18"/>
      <color indexed="9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0"/>
      <color indexed="56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color indexed="62"/>
      <name val="Arial CE"/>
      <family val="2"/>
      <charset val="238"/>
    </font>
    <font>
      <b/>
      <sz val="12"/>
      <color indexed="6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11" fillId="0" borderId="4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0" fillId="0" borderId="12" xfId="0" applyFont="1" applyBorder="1"/>
    <xf numFmtId="0" fontId="0" fillId="0" borderId="12" xfId="0" applyBorder="1"/>
    <xf numFmtId="0" fontId="0" fillId="0" borderId="20" xfId="0" applyBorder="1"/>
    <xf numFmtId="0" fontId="0" fillId="0" borderId="21" xfId="0" applyFont="1" applyFill="1" applyBorder="1"/>
    <xf numFmtId="0" fontId="0" fillId="0" borderId="21" xfId="0" applyFont="1" applyBorder="1"/>
    <xf numFmtId="0" fontId="0" fillId="0" borderId="22" xfId="0" applyBorder="1"/>
    <xf numFmtId="0" fontId="0" fillId="0" borderId="20" xfId="0" applyFont="1" applyBorder="1"/>
    <xf numFmtId="0" fontId="0" fillId="0" borderId="20" xfId="0" applyFont="1" applyFill="1" applyBorder="1"/>
    <xf numFmtId="0" fontId="0" fillId="0" borderId="23" xfId="0" applyBorder="1"/>
    <xf numFmtId="0" fontId="0" fillId="0" borderId="18" xfId="0" applyFont="1" applyBorder="1"/>
    <xf numFmtId="0" fontId="0" fillId="0" borderId="12" xfId="0" applyBorder="1" applyAlignment="1">
      <alignment horizontal="left"/>
    </xf>
    <xf numFmtId="0" fontId="0" fillId="0" borderId="16" xfId="0" applyBorder="1"/>
    <xf numFmtId="0" fontId="0" fillId="0" borderId="24" xfId="0" applyFont="1" applyBorder="1" applyAlignment="1">
      <alignment horizontal="center"/>
    </xf>
    <xf numFmtId="2" fontId="0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2" fontId="13" fillId="0" borderId="27" xfId="0" applyNumberFormat="1" applyFont="1" applyBorder="1" applyAlignment="1" applyProtection="1">
      <alignment horizontal="center" vertical="center"/>
      <protection locked="0"/>
    </xf>
    <xf numFmtId="2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2" fontId="14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Border="1"/>
    <xf numFmtId="0" fontId="0" fillId="0" borderId="29" xfId="0" applyFont="1" applyBorder="1"/>
    <xf numFmtId="0" fontId="0" fillId="0" borderId="29" xfId="0" applyFont="1" applyFill="1" applyBorder="1"/>
    <xf numFmtId="0" fontId="0" fillId="0" borderId="24" xfId="0" applyFont="1" applyBorder="1" applyAlignment="1">
      <alignment horizontal="left"/>
    </xf>
    <xf numFmtId="0" fontId="0" fillId="0" borderId="12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Border="1"/>
    <xf numFmtId="0" fontId="0" fillId="0" borderId="29" xfId="0" applyBorder="1"/>
    <xf numFmtId="0" fontId="0" fillId="0" borderId="0" xfId="0" applyFont="1" applyBorder="1"/>
    <xf numFmtId="0" fontId="0" fillId="0" borderId="0" xfId="0" applyFont="1" applyFill="1" applyBorder="1"/>
    <xf numFmtId="2" fontId="1" fillId="0" borderId="25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11" fillId="0" borderId="27" xfId="0" applyNumberFormat="1" applyFont="1" applyBorder="1" applyAlignment="1" applyProtection="1">
      <alignment horizontal="center" vertical="center"/>
      <protection locked="0"/>
    </xf>
    <xf numFmtId="2" fontId="13" fillId="0" borderId="6" xfId="0" applyNumberFormat="1" applyFont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2" fontId="5" fillId="0" borderId="24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7"/>
  <sheetViews>
    <sheetView tabSelected="1" zoomScale="88" zoomScaleNormal="88" zoomScaleSheetLayoutView="90" workbookViewId="0">
      <pane ySplit="4" topLeftCell="A5" activePane="bottomLeft" state="frozen"/>
      <selection pane="bottomLeft" activeCell="C65" sqref="C65"/>
    </sheetView>
  </sheetViews>
  <sheetFormatPr defaultRowHeight="12.75"/>
  <cols>
    <col min="1" max="1" width="4.5703125" style="9" customWidth="1"/>
    <col min="2" max="2" width="4.42578125" style="1" customWidth="1"/>
    <col min="3" max="3" width="18.7109375" style="10" customWidth="1"/>
    <col min="4" max="4" width="19.85546875" style="11" customWidth="1"/>
    <col min="5" max="5" width="5.7109375" style="12" customWidth="1"/>
    <col min="6" max="6" width="7.28515625" style="12" customWidth="1"/>
    <col min="7" max="7" width="4.28515625" style="12" customWidth="1"/>
    <col min="8" max="8" width="7.42578125" style="12" customWidth="1"/>
    <col min="9" max="9" width="7.28515625" style="12" customWidth="1"/>
    <col min="10" max="10" width="4.28515625" style="12" customWidth="1"/>
    <col min="11" max="12" width="7.28515625" style="12" customWidth="1"/>
    <col min="13" max="13" width="4.28515625" style="12" customWidth="1"/>
    <col min="14" max="15" width="7.28515625" style="12" customWidth="1"/>
    <col min="16" max="16" width="4.28515625" style="12" customWidth="1"/>
    <col min="17" max="17" width="13.7109375" style="12" customWidth="1"/>
    <col min="18" max="18" width="9.42578125" style="12" customWidth="1"/>
    <col min="19" max="19" width="7.28515625" style="17" customWidth="1"/>
    <col min="20" max="16384" width="9.140625" style="1"/>
  </cols>
  <sheetData>
    <row r="1" spans="1:21" ht="21.75" customHeight="1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</row>
    <row r="2" spans="1:21" ht="20.100000000000001" customHeight="1" thickBot="1">
      <c r="A2" s="86"/>
      <c r="B2" s="86"/>
      <c r="C2" s="86"/>
      <c r="D2" s="86"/>
      <c r="E2" s="86"/>
      <c r="F2" s="86"/>
      <c r="G2" s="86"/>
      <c r="H2" s="86"/>
      <c r="I2" s="86"/>
      <c r="J2" s="2"/>
      <c r="K2" s="2"/>
      <c r="L2" s="2"/>
      <c r="M2" s="2"/>
      <c r="N2" s="97">
        <v>42617</v>
      </c>
      <c r="O2" s="97"/>
      <c r="P2" s="97"/>
      <c r="Q2" s="97"/>
      <c r="R2" s="98"/>
      <c r="U2" s="17"/>
    </row>
    <row r="3" spans="1:21" s="3" customFormat="1" ht="18" customHeight="1" thickBot="1">
      <c r="A3" s="95" t="s">
        <v>1</v>
      </c>
      <c r="B3" s="94" t="s">
        <v>2</v>
      </c>
      <c r="C3" s="92" t="s">
        <v>3</v>
      </c>
      <c r="D3" s="92" t="s">
        <v>4</v>
      </c>
      <c r="E3" s="96" t="s">
        <v>5</v>
      </c>
      <c r="F3" s="83" t="s">
        <v>6</v>
      </c>
      <c r="G3" s="84"/>
      <c r="H3" s="85"/>
      <c r="I3" s="84" t="s">
        <v>7</v>
      </c>
      <c r="J3" s="84"/>
      <c r="K3" s="85"/>
      <c r="L3" s="83" t="s">
        <v>8</v>
      </c>
      <c r="M3" s="84"/>
      <c r="N3" s="85"/>
      <c r="O3" s="83" t="s">
        <v>9</v>
      </c>
      <c r="P3" s="84"/>
      <c r="Q3" s="85"/>
      <c r="R3" s="21" t="s">
        <v>10</v>
      </c>
      <c r="S3" s="87" t="s">
        <v>11</v>
      </c>
    </row>
    <row r="4" spans="1:21" s="4" customFormat="1" ht="18" customHeight="1" thickBot="1">
      <c r="A4" s="95"/>
      <c r="B4" s="94"/>
      <c r="C4" s="93"/>
      <c r="D4" s="93"/>
      <c r="E4" s="96"/>
      <c r="F4" s="13" t="s">
        <v>12</v>
      </c>
      <c r="G4" s="15" t="s">
        <v>13</v>
      </c>
      <c r="H4" s="14" t="s">
        <v>14</v>
      </c>
      <c r="I4" s="18" t="s">
        <v>12</v>
      </c>
      <c r="J4" s="19" t="s">
        <v>13</v>
      </c>
      <c r="K4" s="20" t="s">
        <v>14</v>
      </c>
      <c r="L4" s="13" t="s">
        <v>12</v>
      </c>
      <c r="M4" s="15" t="s">
        <v>13</v>
      </c>
      <c r="N4" s="14" t="s">
        <v>14</v>
      </c>
      <c r="O4" s="13" t="s">
        <v>12</v>
      </c>
      <c r="P4" s="15" t="s">
        <v>13</v>
      </c>
      <c r="Q4" s="14" t="s">
        <v>14</v>
      </c>
      <c r="R4" s="22" t="s">
        <v>15</v>
      </c>
      <c r="S4" s="88"/>
    </row>
    <row r="5" spans="1:21" s="4" customFormat="1" ht="16.5" thickBot="1">
      <c r="A5" s="24" t="s">
        <v>16</v>
      </c>
      <c r="B5" s="60">
        <v>38</v>
      </c>
      <c r="C5" s="61" t="s">
        <v>21</v>
      </c>
      <c r="D5" s="63" t="s">
        <v>22</v>
      </c>
      <c r="E5" s="53" t="s">
        <v>23</v>
      </c>
      <c r="F5" s="54">
        <v>109.04</v>
      </c>
      <c r="G5" s="55"/>
      <c r="H5" s="56">
        <f t="shared" ref="H5:H12" si="0">F5+G5</f>
        <v>109.04</v>
      </c>
      <c r="I5" s="57">
        <v>107.85</v>
      </c>
      <c r="J5" s="58"/>
      <c r="K5" s="56">
        <f>I5+J5</f>
        <v>107.85</v>
      </c>
      <c r="L5" s="57">
        <v>110.5</v>
      </c>
      <c r="M5" s="58">
        <v>12</v>
      </c>
      <c r="N5" s="56">
        <f t="shared" ref="N5:N15" si="1">L5+M5</f>
        <v>122.5</v>
      </c>
      <c r="O5" s="57">
        <v>999</v>
      </c>
      <c r="P5" s="58"/>
      <c r="Q5" s="56">
        <f t="shared" ref="Q5:Q46" si="2">O5+P5</f>
        <v>999</v>
      </c>
      <c r="R5" s="59">
        <f>H5+K5+N5+Q5-S5</f>
        <v>339.38999999999987</v>
      </c>
      <c r="S5" s="28">
        <f t="shared" ref="S5:S46" si="3">MAX(H5,K5,N5,Q5)</f>
        <v>999</v>
      </c>
    </row>
    <row r="6" spans="1:21" s="4" customFormat="1" ht="16.5" thickBot="1">
      <c r="A6" s="24" t="s">
        <v>18</v>
      </c>
      <c r="B6" s="66">
        <v>41</v>
      </c>
      <c r="C6" s="67" t="s">
        <v>25</v>
      </c>
      <c r="D6" s="63" t="s">
        <v>26</v>
      </c>
      <c r="E6" s="53" t="s">
        <v>27</v>
      </c>
      <c r="F6" s="71">
        <v>118.16</v>
      </c>
      <c r="G6" s="73"/>
      <c r="H6" s="75">
        <f t="shared" si="0"/>
        <v>118.16</v>
      </c>
      <c r="I6" s="77">
        <v>116.46</v>
      </c>
      <c r="J6" s="79"/>
      <c r="K6" s="75">
        <f>I6+J6</f>
        <v>116.46</v>
      </c>
      <c r="L6" s="77">
        <v>116.03</v>
      </c>
      <c r="M6" s="79"/>
      <c r="N6" s="75">
        <f t="shared" si="1"/>
        <v>116.03</v>
      </c>
      <c r="O6" s="77">
        <v>112.85</v>
      </c>
      <c r="P6" s="79"/>
      <c r="Q6" s="75">
        <f t="shared" si="2"/>
        <v>112.85</v>
      </c>
      <c r="R6" s="81">
        <f>H6+K6+N6+Q6-S6</f>
        <v>345.34000000000003</v>
      </c>
      <c r="S6" s="28">
        <f t="shared" si="3"/>
        <v>118.16</v>
      </c>
      <c r="T6" s="1"/>
      <c r="U6" s="1"/>
    </row>
    <row r="7" spans="1:21" s="8" customFormat="1" ht="16.5" thickBot="1">
      <c r="A7" s="24" t="s">
        <v>20</v>
      </c>
      <c r="B7" s="60">
        <v>12</v>
      </c>
      <c r="C7" s="61" t="s">
        <v>29</v>
      </c>
      <c r="D7" s="62" t="s">
        <v>30</v>
      </c>
      <c r="E7" s="53" t="s">
        <v>31</v>
      </c>
      <c r="F7" s="54">
        <v>122.36</v>
      </c>
      <c r="G7" s="55"/>
      <c r="H7" s="56">
        <f t="shared" si="0"/>
        <v>122.36</v>
      </c>
      <c r="I7" s="57">
        <v>119.22</v>
      </c>
      <c r="J7" s="58"/>
      <c r="K7" s="56">
        <v>119.22</v>
      </c>
      <c r="L7" s="57">
        <v>119.84</v>
      </c>
      <c r="M7" s="58"/>
      <c r="N7" s="56">
        <f t="shared" si="1"/>
        <v>119.84</v>
      </c>
      <c r="O7" s="57">
        <v>118.96</v>
      </c>
      <c r="P7" s="58"/>
      <c r="Q7" s="56">
        <f t="shared" si="2"/>
        <v>118.96</v>
      </c>
      <c r="R7" s="59">
        <v>358.02</v>
      </c>
      <c r="S7" s="28">
        <f t="shared" si="3"/>
        <v>122.36</v>
      </c>
      <c r="T7" s="4"/>
      <c r="U7" s="4"/>
    </row>
    <row r="8" spans="1:21" s="8" customFormat="1" ht="16.5" thickBot="1">
      <c r="A8" s="24" t="s">
        <v>24</v>
      </c>
      <c r="B8" s="60">
        <v>40</v>
      </c>
      <c r="C8" s="61" t="s">
        <v>33</v>
      </c>
      <c r="D8" s="62" t="s">
        <v>34</v>
      </c>
      <c r="E8" s="53" t="s">
        <v>31</v>
      </c>
      <c r="F8" s="54">
        <v>121.32</v>
      </c>
      <c r="G8" s="55"/>
      <c r="H8" s="56">
        <f t="shared" si="0"/>
        <v>121.32</v>
      </c>
      <c r="I8" s="57">
        <v>119.63</v>
      </c>
      <c r="J8" s="58"/>
      <c r="K8" s="56">
        <f>I8+J8</f>
        <v>119.63</v>
      </c>
      <c r="L8" s="57">
        <v>119.56</v>
      </c>
      <c r="M8" s="58"/>
      <c r="N8" s="56">
        <f t="shared" si="1"/>
        <v>119.56</v>
      </c>
      <c r="O8" s="57">
        <v>118.85</v>
      </c>
      <c r="P8" s="58">
        <v>2</v>
      </c>
      <c r="Q8" s="56">
        <f t="shared" si="2"/>
        <v>120.85</v>
      </c>
      <c r="R8" s="59">
        <f>H8+K8+N8+Q8-S8</f>
        <v>360.04</v>
      </c>
      <c r="S8" s="28">
        <f t="shared" si="3"/>
        <v>121.32</v>
      </c>
      <c r="T8" s="4"/>
      <c r="U8" s="4"/>
    </row>
    <row r="9" spans="1:21" s="8" customFormat="1" ht="16.5" thickBot="1">
      <c r="A9" s="24" t="s">
        <v>28</v>
      </c>
      <c r="B9" s="60">
        <v>2</v>
      </c>
      <c r="C9" s="61" t="s">
        <v>36</v>
      </c>
      <c r="D9" s="62" t="s">
        <v>37</v>
      </c>
      <c r="E9" s="53" t="s">
        <v>23</v>
      </c>
      <c r="F9" s="54">
        <v>124.88</v>
      </c>
      <c r="G9" s="55"/>
      <c r="H9" s="56">
        <f t="shared" si="0"/>
        <v>124.88</v>
      </c>
      <c r="I9" s="57" t="s">
        <v>38</v>
      </c>
      <c r="J9" s="58"/>
      <c r="K9" s="56">
        <v>121.67</v>
      </c>
      <c r="L9" s="57">
        <v>120.32</v>
      </c>
      <c r="M9" s="58"/>
      <c r="N9" s="56">
        <f t="shared" si="1"/>
        <v>120.32</v>
      </c>
      <c r="O9" s="57">
        <v>118.38</v>
      </c>
      <c r="P9" s="58"/>
      <c r="Q9" s="56">
        <f t="shared" si="2"/>
        <v>118.38</v>
      </c>
      <c r="R9" s="59">
        <v>360.37</v>
      </c>
      <c r="S9" s="28">
        <f t="shared" si="3"/>
        <v>124.88</v>
      </c>
      <c r="T9" s="1"/>
      <c r="U9" s="1"/>
    </row>
    <row r="10" spans="1:21" s="8" customFormat="1" ht="16.5" thickBot="1">
      <c r="A10" s="24" t="s">
        <v>32</v>
      </c>
      <c r="B10" s="60">
        <v>34</v>
      </c>
      <c r="C10" s="61" t="s">
        <v>40</v>
      </c>
      <c r="D10" s="63" t="s">
        <v>41</v>
      </c>
      <c r="E10" s="53" t="s">
        <v>31</v>
      </c>
      <c r="F10" s="54">
        <v>129.4</v>
      </c>
      <c r="G10" s="55"/>
      <c r="H10" s="56">
        <f t="shared" si="0"/>
        <v>129.4</v>
      </c>
      <c r="I10" s="57">
        <v>120.99</v>
      </c>
      <c r="J10" s="58"/>
      <c r="K10" s="56">
        <f>I10+J10</f>
        <v>120.99</v>
      </c>
      <c r="L10" s="57">
        <v>119.79</v>
      </c>
      <c r="M10" s="58">
        <v>2</v>
      </c>
      <c r="N10" s="56">
        <f t="shared" si="1"/>
        <v>121.79</v>
      </c>
      <c r="O10" s="57">
        <v>119.63</v>
      </c>
      <c r="P10" s="58"/>
      <c r="Q10" s="56">
        <f t="shared" si="2"/>
        <v>119.63</v>
      </c>
      <c r="R10" s="59">
        <f>H10+K10+N10+Q10-S10</f>
        <v>362.40999999999997</v>
      </c>
      <c r="S10" s="28">
        <f t="shared" si="3"/>
        <v>129.4</v>
      </c>
      <c r="T10" s="4"/>
      <c r="U10" s="4"/>
    </row>
    <row r="11" spans="1:21" s="4" customFormat="1" ht="16.5" thickBot="1">
      <c r="A11" s="24" t="s">
        <v>35</v>
      </c>
      <c r="B11" s="66">
        <v>42</v>
      </c>
      <c r="C11" s="61" t="s">
        <v>43</v>
      </c>
      <c r="D11" s="68" t="s">
        <v>44</v>
      </c>
      <c r="E11" s="53" t="s">
        <v>23</v>
      </c>
      <c r="F11" s="71">
        <v>118.02</v>
      </c>
      <c r="G11" s="73">
        <v>2</v>
      </c>
      <c r="H11" s="75">
        <f t="shared" si="0"/>
        <v>120.02</v>
      </c>
      <c r="I11" s="77">
        <v>123.62</v>
      </c>
      <c r="J11" s="79"/>
      <c r="K11" s="75">
        <f>I11+J11</f>
        <v>123.62</v>
      </c>
      <c r="L11" s="77">
        <v>122.86</v>
      </c>
      <c r="M11" s="79">
        <v>12</v>
      </c>
      <c r="N11" s="75">
        <f t="shared" si="1"/>
        <v>134.86000000000001</v>
      </c>
      <c r="O11" s="77">
        <v>117.18</v>
      </c>
      <c r="P11" s="79">
        <v>2</v>
      </c>
      <c r="Q11" s="75">
        <f t="shared" si="2"/>
        <v>119.18</v>
      </c>
      <c r="R11" s="81">
        <f>H11+K11+N11+Q11-S11</f>
        <v>362.82</v>
      </c>
      <c r="S11" s="28">
        <f t="shared" si="3"/>
        <v>134.86000000000001</v>
      </c>
    </row>
    <row r="12" spans="1:21" s="4" customFormat="1" ht="16.5" thickBot="1">
      <c r="A12" s="24" t="s">
        <v>39</v>
      </c>
      <c r="B12" s="60">
        <v>26</v>
      </c>
      <c r="C12" s="61" t="s">
        <v>46</v>
      </c>
      <c r="D12" s="62" t="s">
        <v>47</v>
      </c>
      <c r="E12" s="53" t="s">
        <v>31</v>
      </c>
      <c r="F12" s="54">
        <v>124.25</v>
      </c>
      <c r="G12" s="55"/>
      <c r="H12" s="56">
        <f t="shared" si="0"/>
        <v>124.25</v>
      </c>
      <c r="I12" s="57">
        <v>123.22</v>
      </c>
      <c r="J12" s="58"/>
      <c r="K12" s="56">
        <f>I12+J12</f>
        <v>123.22</v>
      </c>
      <c r="L12" s="57">
        <v>121.9</v>
      </c>
      <c r="M12" s="58"/>
      <c r="N12" s="56">
        <f t="shared" si="1"/>
        <v>121.9</v>
      </c>
      <c r="O12" s="57">
        <v>118.57</v>
      </c>
      <c r="P12" s="58"/>
      <c r="Q12" s="56">
        <f t="shared" si="2"/>
        <v>118.57</v>
      </c>
      <c r="R12" s="59">
        <f>H12+K12+N12+Q12-S12</f>
        <v>363.69</v>
      </c>
      <c r="S12" s="28">
        <f t="shared" si="3"/>
        <v>124.25</v>
      </c>
      <c r="T12" s="1"/>
      <c r="U12" s="1"/>
    </row>
    <row r="13" spans="1:21" s="4" customFormat="1" ht="16.5" thickBot="1">
      <c r="A13" s="24" t="s">
        <v>42</v>
      </c>
      <c r="B13" s="60">
        <v>32</v>
      </c>
      <c r="C13" s="61" t="s">
        <v>49</v>
      </c>
      <c r="D13" s="69" t="s">
        <v>50</v>
      </c>
      <c r="E13" s="53" t="s">
        <v>31</v>
      </c>
      <c r="F13" s="54">
        <v>125.12</v>
      </c>
      <c r="G13" s="55"/>
      <c r="H13" s="56">
        <v>138.41999999999999</v>
      </c>
      <c r="I13" s="57">
        <v>121.17</v>
      </c>
      <c r="J13" s="58"/>
      <c r="K13" s="56">
        <f>I13+J13</f>
        <v>121.17</v>
      </c>
      <c r="L13" s="57">
        <v>120.06</v>
      </c>
      <c r="M13" s="58"/>
      <c r="N13" s="56">
        <f t="shared" si="1"/>
        <v>120.06</v>
      </c>
      <c r="O13" s="57">
        <v>125.27</v>
      </c>
      <c r="P13" s="58"/>
      <c r="Q13" s="56">
        <f t="shared" si="2"/>
        <v>125.27</v>
      </c>
      <c r="R13" s="59">
        <f>H13+K13+N13+Q13-S13</f>
        <v>366.5</v>
      </c>
      <c r="S13" s="28">
        <f t="shared" si="3"/>
        <v>138.41999999999999</v>
      </c>
    </row>
    <row r="14" spans="1:21" s="4" customFormat="1" ht="16.5" thickBot="1">
      <c r="A14" s="24" t="s">
        <v>45</v>
      </c>
      <c r="B14" s="60">
        <v>31</v>
      </c>
      <c r="C14" s="61" t="s">
        <v>52</v>
      </c>
      <c r="D14" s="70" t="s">
        <v>53</v>
      </c>
      <c r="E14" s="53" t="s">
        <v>31</v>
      </c>
      <c r="F14" s="54">
        <v>124.77</v>
      </c>
      <c r="G14" s="55"/>
      <c r="H14" s="56">
        <f t="shared" ref="H14:H44" si="4">F14+G14</f>
        <v>124.77</v>
      </c>
      <c r="I14" s="57">
        <v>122.19</v>
      </c>
      <c r="J14" s="58"/>
      <c r="K14" s="56">
        <f>I14+J14</f>
        <v>122.19</v>
      </c>
      <c r="L14" s="57">
        <v>122.34</v>
      </c>
      <c r="M14" s="58"/>
      <c r="N14" s="56">
        <f t="shared" si="1"/>
        <v>122.34</v>
      </c>
      <c r="O14" s="57">
        <v>122.32</v>
      </c>
      <c r="P14" s="58"/>
      <c r="Q14" s="56">
        <f t="shared" si="2"/>
        <v>122.32</v>
      </c>
      <c r="R14" s="59">
        <f>H14+K14+N14+Q14-S14</f>
        <v>366.84999999999997</v>
      </c>
      <c r="S14" s="28">
        <f t="shared" si="3"/>
        <v>124.77</v>
      </c>
    </row>
    <row r="15" spans="1:21" s="4" customFormat="1" ht="16.5" thickBot="1">
      <c r="A15" s="24" t="s">
        <v>48</v>
      </c>
      <c r="B15" s="60">
        <v>19</v>
      </c>
      <c r="C15" s="61" t="s">
        <v>55</v>
      </c>
      <c r="D15" s="69" t="s">
        <v>56</v>
      </c>
      <c r="E15" s="53" t="s">
        <v>31</v>
      </c>
      <c r="F15" s="54">
        <v>124.5</v>
      </c>
      <c r="G15" s="55"/>
      <c r="H15" s="56">
        <f t="shared" si="4"/>
        <v>124.5</v>
      </c>
      <c r="I15" s="57">
        <v>124</v>
      </c>
      <c r="J15" s="58"/>
      <c r="K15" s="56">
        <v>124</v>
      </c>
      <c r="L15" s="57">
        <v>122.43</v>
      </c>
      <c r="M15" s="58"/>
      <c r="N15" s="56">
        <f t="shared" si="1"/>
        <v>122.43</v>
      </c>
      <c r="O15" s="57">
        <v>120.67</v>
      </c>
      <c r="P15" s="58"/>
      <c r="Q15" s="56">
        <f t="shared" si="2"/>
        <v>120.67</v>
      </c>
      <c r="R15" s="59">
        <v>367.1</v>
      </c>
      <c r="S15" s="28">
        <f t="shared" si="3"/>
        <v>124.5</v>
      </c>
    </row>
    <row r="16" spans="1:21" s="4" customFormat="1" ht="16.5" thickBot="1">
      <c r="A16" s="24" t="s">
        <v>51</v>
      </c>
      <c r="B16" s="60">
        <v>4</v>
      </c>
      <c r="C16" s="61" t="s">
        <v>58</v>
      </c>
      <c r="D16" s="62" t="s">
        <v>59</v>
      </c>
      <c r="E16" s="53" t="s">
        <v>27</v>
      </c>
      <c r="F16" s="54">
        <v>123.69</v>
      </c>
      <c r="G16" s="55"/>
      <c r="H16" s="56">
        <f t="shared" si="4"/>
        <v>123.69</v>
      </c>
      <c r="I16" s="57">
        <v>122.48</v>
      </c>
      <c r="J16" s="58"/>
      <c r="K16" s="56">
        <v>122.48</v>
      </c>
      <c r="L16" s="57">
        <v>102.26</v>
      </c>
      <c r="M16" s="58"/>
      <c r="N16" s="56">
        <v>122.26</v>
      </c>
      <c r="O16" s="57">
        <v>122.37</v>
      </c>
      <c r="P16" s="58"/>
      <c r="Q16" s="56">
        <f t="shared" si="2"/>
        <v>122.37</v>
      </c>
      <c r="R16" s="59">
        <v>367.11</v>
      </c>
      <c r="S16" s="28">
        <f t="shared" si="3"/>
        <v>123.69</v>
      </c>
    </row>
    <row r="17" spans="1:21" s="4" customFormat="1" ht="16.5" thickBot="1">
      <c r="A17" s="24" t="s">
        <v>54</v>
      </c>
      <c r="B17" s="60">
        <v>16</v>
      </c>
      <c r="C17" s="61" t="s">
        <v>61</v>
      </c>
      <c r="D17" s="62" t="s">
        <v>62</v>
      </c>
      <c r="E17" s="53" t="s">
        <v>31</v>
      </c>
      <c r="F17" s="54">
        <v>124.39</v>
      </c>
      <c r="G17" s="55"/>
      <c r="H17" s="56">
        <f t="shared" si="4"/>
        <v>124.39</v>
      </c>
      <c r="I17" s="57">
        <v>110.41</v>
      </c>
      <c r="J17" s="58">
        <v>40</v>
      </c>
      <c r="K17" s="56">
        <v>150.41</v>
      </c>
      <c r="L17" s="57">
        <v>121.56</v>
      </c>
      <c r="M17" s="58"/>
      <c r="N17" s="56">
        <f t="shared" ref="N17:N46" si="5">L17+M17</f>
        <v>121.56</v>
      </c>
      <c r="O17" s="57">
        <v>121.45</v>
      </c>
      <c r="P17" s="58"/>
      <c r="Q17" s="56">
        <f t="shared" si="2"/>
        <v>121.45</v>
      </c>
      <c r="R17" s="59">
        <v>367.4</v>
      </c>
      <c r="S17" s="28">
        <f t="shared" si="3"/>
        <v>150.41</v>
      </c>
    </row>
    <row r="18" spans="1:21" s="4" customFormat="1" ht="16.5" thickBot="1">
      <c r="A18" s="24" t="s">
        <v>57</v>
      </c>
      <c r="B18" s="60">
        <v>21</v>
      </c>
      <c r="C18" s="61" t="s">
        <v>64</v>
      </c>
      <c r="D18" s="62" t="s">
        <v>59</v>
      </c>
      <c r="E18" s="53" t="s">
        <v>27</v>
      </c>
      <c r="F18" s="54">
        <v>126.3</v>
      </c>
      <c r="G18" s="55"/>
      <c r="H18" s="56">
        <f t="shared" si="4"/>
        <v>126.3</v>
      </c>
      <c r="I18" s="57">
        <v>122.09</v>
      </c>
      <c r="J18" s="58"/>
      <c r="K18" s="56">
        <v>122.09</v>
      </c>
      <c r="L18" s="57">
        <v>123.32</v>
      </c>
      <c r="M18" s="58"/>
      <c r="N18" s="56">
        <f t="shared" si="5"/>
        <v>123.32</v>
      </c>
      <c r="O18" s="57">
        <v>122.18</v>
      </c>
      <c r="P18" s="58"/>
      <c r="Q18" s="56">
        <f t="shared" si="2"/>
        <v>122.18</v>
      </c>
      <c r="R18" s="59">
        <v>367.59</v>
      </c>
      <c r="S18" s="28">
        <f t="shared" si="3"/>
        <v>126.3</v>
      </c>
    </row>
    <row r="19" spans="1:21" s="4" customFormat="1" ht="16.5" thickBot="1">
      <c r="A19" s="24" t="s">
        <v>60</v>
      </c>
      <c r="B19" s="60">
        <v>36</v>
      </c>
      <c r="C19" s="61" t="s">
        <v>66</v>
      </c>
      <c r="D19" s="63" t="s">
        <v>67</v>
      </c>
      <c r="E19" s="53" t="s">
        <v>31</v>
      </c>
      <c r="F19" s="54">
        <v>126.69</v>
      </c>
      <c r="G19" s="55">
        <v>6</v>
      </c>
      <c r="H19" s="56">
        <f t="shared" si="4"/>
        <v>132.69</v>
      </c>
      <c r="I19" s="57">
        <v>125.81</v>
      </c>
      <c r="J19" s="58">
        <v>2</v>
      </c>
      <c r="K19" s="56">
        <f>I19+J19</f>
        <v>127.81</v>
      </c>
      <c r="L19" s="57">
        <v>118.57</v>
      </c>
      <c r="M19" s="58"/>
      <c r="N19" s="56">
        <f t="shared" si="5"/>
        <v>118.57</v>
      </c>
      <c r="O19" s="57">
        <v>121.41</v>
      </c>
      <c r="P19" s="58"/>
      <c r="Q19" s="56">
        <f t="shared" si="2"/>
        <v>121.41</v>
      </c>
      <c r="R19" s="59">
        <f>H19+K19+N19+Q19-S19</f>
        <v>367.79</v>
      </c>
      <c r="S19" s="28">
        <f t="shared" si="3"/>
        <v>132.69</v>
      </c>
    </row>
    <row r="20" spans="1:21" s="4" customFormat="1" ht="16.5" thickBot="1">
      <c r="A20" s="24" t="s">
        <v>63</v>
      </c>
      <c r="B20" s="60">
        <v>37</v>
      </c>
      <c r="C20" s="61" t="s">
        <v>69</v>
      </c>
      <c r="D20" s="63" t="s">
        <v>70</v>
      </c>
      <c r="E20" s="53" t="s">
        <v>23</v>
      </c>
      <c r="F20" s="54">
        <v>999</v>
      </c>
      <c r="G20" s="55"/>
      <c r="H20" s="56">
        <f t="shared" si="4"/>
        <v>999</v>
      </c>
      <c r="I20" s="57">
        <v>124.45</v>
      </c>
      <c r="J20" s="58"/>
      <c r="K20" s="56">
        <f>I20+J20</f>
        <v>124.45</v>
      </c>
      <c r="L20" s="57">
        <v>122.38</v>
      </c>
      <c r="M20" s="58"/>
      <c r="N20" s="56">
        <f t="shared" si="5"/>
        <v>122.38</v>
      </c>
      <c r="O20" s="57">
        <v>122.67</v>
      </c>
      <c r="P20" s="58"/>
      <c r="Q20" s="56">
        <f t="shared" si="2"/>
        <v>122.67</v>
      </c>
      <c r="R20" s="59">
        <f>H20+K20+N20+Q20-S20</f>
        <v>369.5</v>
      </c>
      <c r="S20" s="28">
        <f t="shared" si="3"/>
        <v>999</v>
      </c>
    </row>
    <row r="21" spans="1:21" s="4" customFormat="1" ht="16.5" thickBot="1">
      <c r="A21" s="24" t="s">
        <v>65</v>
      </c>
      <c r="B21" s="60">
        <v>23</v>
      </c>
      <c r="C21" s="61" t="s">
        <v>29</v>
      </c>
      <c r="D21" s="62" t="s">
        <v>72</v>
      </c>
      <c r="E21" s="53" t="s">
        <v>27</v>
      </c>
      <c r="F21" s="54">
        <v>130.37</v>
      </c>
      <c r="G21" s="55"/>
      <c r="H21" s="56">
        <f t="shared" si="4"/>
        <v>130.37</v>
      </c>
      <c r="I21" s="57">
        <v>124.83</v>
      </c>
      <c r="J21" s="58"/>
      <c r="K21" s="56">
        <v>124.83</v>
      </c>
      <c r="L21" s="57">
        <v>124.95</v>
      </c>
      <c r="M21" s="58"/>
      <c r="N21" s="56">
        <f t="shared" si="5"/>
        <v>124.95</v>
      </c>
      <c r="O21" s="57">
        <v>124.33</v>
      </c>
      <c r="P21" s="58"/>
      <c r="Q21" s="56">
        <f t="shared" si="2"/>
        <v>124.33</v>
      </c>
      <c r="R21" s="59">
        <v>372.11</v>
      </c>
      <c r="S21" s="28">
        <f t="shared" si="3"/>
        <v>130.37</v>
      </c>
    </row>
    <row r="22" spans="1:21" s="4" customFormat="1" ht="16.5" thickBot="1">
      <c r="A22" s="24" t="s">
        <v>68</v>
      </c>
      <c r="B22" s="60">
        <v>8</v>
      </c>
      <c r="C22" s="61" t="s">
        <v>74</v>
      </c>
      <c r="D22" s="62" t="s">
        <v>75</v>
      </c>
      <c r="E22" s="53" t="s">
        <v>27</v>
      </c>
      <c r="F22" s="54">
        <v>126.63</v>
      </c>
      <c r="G22" s="55"/>
      <c r="H22" s="56">
        <f t="shared" si="4"/>
        <v>126.63</v>
      </c>
      <c r="I22" s="57">
        <v>125.65</v>
      </c>
      <c r="J22" s="58"/>
      <c r="K22" s="56">
        <v>125.65</v>
      </c>
      <c r="L22" s="57">
        <v>124.09</v>
      </c>
      <c r="M22" s="58"/>
      <c r="N22" s="56">
        <f t="shared" si="5"/>
        <v>124.09</v>
      </c>
      <c r="O22" s="57">
        <v>122.19</v>
      </c>
      <c r="P22" s="58">
        <v>2</v>
      </c>
      <c r="Q22" s="56">
        <f t="shared" si="2"/>
        <v>124.19</v>
      </c>
      <c r="R22" s="59">
        <v>373.93</v>
      </c>
      <c r="S22" s="28">
        <f t="shared" si="3"/>
        <v>126.63</v>
      </c>
      <c r="T22" s="8"/>
      <c r="U22" s="8"/>
    </row>
    <row r="23" spans="1:21" s="4" customFormat="1" ht="16.5" thickBot="1">
      <c r="A23" s="24" t="s">
        <v>71</v>
      </c>
      <c r="B23" s="60">
        <v>25</v>
      </c>
      <c r="C23" s="61" t="s">
        <v>77</v>
      </c>
      <c r="D23" s="63" t="s">
        <v>78</v>
      </c>
      <c r="E23" s="53" t="s">
        <v>79</v>
      </c>
      <c r="F23" s="54">
        <v>129.12</v>
      </c>
      <c r="G23" s="55"/>
      <c r="H23" s="56">
        <f t="shared" si="4"/>
        <v>129.12</v>
      </c>
      <c r="I23" s="57">
        <v>128.85</v>
      </c>
      <c r="J23" s="58"/>
      <c r="K23" s="56">
        <f>I23+J23</f>
        <v>128.85</v>
      </c>
      <c r="L23" s="57">
        <v>127.71</v>
      </c>
      <c r="M23" s="58"/>
      <c r="N23" s="56">
        <f t="shared" si="5"/>
        <v>127.71</v>
      </c>
      <c r="O23" s="57">
        <v>129.54</v>
      </c>
      <c r="P23" s="58"/>
      <c r="Q23" s="56">
        <f t="shared" si="2"/>
        <v>129.54</v>
      </c>
      <c r="R23" s="59">
        <f>H23+K23+N23+Q23-S23</f>
        <v>385.68000000000006</v>
      </c>
      <c r="S23" s="28">
        <f t="shared" si="3"/>
        <v>129.54</v>
      </c>
    </row>
    <row r="24" spans="1:21" s="4" customFormat="1" ht="16.5" thickBot="1">
      <c r="A24" s="24" t="s">
        <v>73</v>
      </c>
      <c r="B24" s="60">
        <v>5</v>
      </c>
      <c r="C24" s="61" t="s">
        <v>81</v>
      </c>
      <c r="D24" s="63" t="s">
        <v>82</v>
      </c>
      <c r="E24" s="53" t="s">
        <v>79</v>
      </c>
      <c r="F24" s="54">
        <v>131.09</v>
      </c>
      <c r="G24" s="55"/>
      <c r="H24" s="56">
        <f t="shared" si="4"/>
        <v>131.09</v>
      </c>
      <c r="I24" s="57">
        <v>131.91999999999999</v>
      </c>
      <c r="J24" s="58"/>
      <c r="K24" s="56">
        <v>131.91999999999999</v>
      </c>
      <c r="L24" s="57">
        <v>131.63</v>
      </c>
      <c r="M24" s="58"/>
      <c r="N24" s="56">
        <f t="shared" si="5"/>
        <v>131.63</v>
      </c>
      <c r="O24" s="57">
        <v>128.55000000000001</v>
      </c>
      <c r="P24" s="58"/>
      <c r="Q24" s="56">
        <f t="shared" si="2"/>
        <v>128.55000000000001</v>
      </c>
      <c r="R24" s="59">
        <v>391.27</v>
      </c>
      <c r="S24" s="28">
        <f t="shared" si="3"/>
        <v>131.91999999999999</v>
      </c>
      <c r="T24" s="8"/>
      <c r="U24" s="8"/>
    </row>
    <row r="25" spans="1:21" s="4" customFormat="1" ht="16.5" thickBot="1">
      <c r="A25" s="24" t="s">
        <v>76</v>
      </c>
      <c r="B25" s="60">
        <v>7</v>
      </c>
      <c r="C25" s="61" t="s">
        <v>84</v>
      </c>
      <c r="D25" s="62" t="s">
        <v>85</v>
      </c>
      <c r="E25" s="53" t="s">
        <v>31</v>
      </c>
      <c r="F25" s="54">
        <v>131.18</v>
      </c>
      <c r="G25" s="55"/>
      <c r="H25" s="56">
        <f t="shared" si="4"/>
        <v>131.18</v>
      </c>
      <c r="I25" s="57">
        <v>138.44999999999999</v>
      </c>
      <c r="J25" s="58">
        <v>2</v>
      </c>
      <c r="K25" s="56">
        <v>140.44999999999999</v>
      </c>
      <c r="L25" s="57">
        <v>135.19999999999999</v>
      </c>
      <c r="M25" s="58">
        <v>2</v>
      </c>
      <c r="N25" s="56">
        <f t="shared" si="5"/>
        <v>137.19999999999999</v>
      </c>
      <c r="O25" s="57">
        <v>124.14</v>
      </c>
      <c r="P25" s="58"/>
      <c r="Q25" s="56">
        <f t="shared" si="2"/>
        <v>124.14</v>
      </c>
      <c r="R25" s="59">
        <v>392.52</v>
      </c>
      <c r="S25" s="28">
        <f t="shared" si="3"/>
        <v>140.44999999999999</v>
      </c>
      <c r="T25" s="8"/>
      <c r="U25" s="8"/>
    </row>
    <row r="26" spans="1:21" s="4" customFormat="1" ht="16.5" thickBot="1">
      <c r="A26" s="24" t="s">
        <v>80</v>
      </c>
      <c r="B26" s="60">
        <v>11</v>
      </c>
      <c r="C26" s="61" t="s">
        <v>87</v>
      </c>
      <c r="D26" s="62" t="s">
        <v>88</v>
      </c>
      <c r="E26" s="53" t="s">
        <v>23</v>
      </c>
      <c r="F26" s="54">
        <v>133.93</v>
      </c>
      <c r="G26" s="55"/>
      <c r="H26" s="56">
        <f t="shared" si="4"/>
        <v>133.93</v>
      </c>
      <c r="I26" s="57">
        <v>133.5</v>
      </c>
      <c r="J26" s="58"/>
      <c r="K26" s="56">
        <v>133.5</v>
      </c>
      <c r="L26" s="57">
        <v>145.47</v>
      </c>
      <c r="M26" s="58"/>
      <c r="N26" s="56">
        <f t="shared" si="5"/>
        <v>145.47</v>
      </c>
      <c r="O26" s="57">
        <v>128.4</v>
      </c>
      <c r="P26" s="58"/>
      <c r="Q26" s="56">
        <f t="shared" si="2"/>
        <v>128.4</v>
      </c>
      <c r="R26" s="59">
        <v>395.83</v>
      </c>
      <c r="S26" s="28">
        <f t="shared" si="3"/>
        <v>145.47</v>
      </c>
    </row>
    <row r="27" spans="1:21" s="4" customFormat="1" ht="16.5" thickBot="1">
      <c r="A27" s="24" t="s">
        <v>83</v>
      </c>
      <c r="B27" s="60">
        <v>30</v>
      </c>
      <c r="C27" s="61" t="s">
        <v>90</v>
      </c>
      <c r="D27" s="63" t="s">
        <v>91</v>
      </c>
      <c r="E27" s="53" t="s">
        <v>27</v>
      </c>
      <c r="F27" s="54">
        <v>134.54</v>
      </c>
      <c r="G27" s="55"/>
      <c r="H27" s="56">
        <f t="shared" si="4"/>
        <v>134.54</v>
      </c>
      <c r="I27" s="57">
        <v>132.47999999999999</v>
      </c>
      <c r="J27" s="58"/>
      <c r="K27" s="56">
        <f>I27+J27</f>
        <v>132.47999999999999</v>
      </c>
      <c r="L27" s="57">
        <v>132.84</v>
      </c>
      <c r="M27" s="58"/>
      <c r="N27" s="56">
        <f t="shared" si="5"/>
        <v>132.84</v>
      </c>
      <c r="O27" s="57">
        <v>131.19</v>
      </c>
      <c r="P27" s="58"/>
      <c r="Q27" s="56">
        <f t="shared" si="2"/>
        <v>131.19</v>
      </c>
      <c r="R27" s="59">
        <f>H27+K27+N27+Q27-S27</f>
        <v>396.51</v>
      </c>
      <c r="S27" s="28">
        <f t="shared" si="3"/>
        <v>134.54</v>
      </c>
    </row>
    <row r="28" spans="1:21" s="4" customFormat="1" ht="16.5" thickBot="1">
      <c r="A28" s="24" t="s">
        <v>86</v>
      </c>
      <c r="B28" s="60">
        <v>29</v>
      </c>
      <c r="C28" s="61" t="s">
        <v>93</v>
      </c>
      <c r="D28" s="62" t="s">
        <v>94</v>
      </c>
      <c r="E28" s="53" t="s">
        <v>79</v>
      </c>
      <c r="F28" s="54">
        <v>137.16999999999999</v>
      </c>
      <c r="G28" s="55">
        <v>12</v>
      </c>
      <c r="H28" s="56">
        <f t="shared" si="4"/>
        <v>149.16999999999999</v>
      </c>
      <c r="I28" s="57">
        <v>133.06</v>
      </c>
      <c r="J28" s="58"/>
      <c r="K28" s="56">
        <f>I28+J28</f>
        <v>133.06</v>
      </c>
      <c r="L28" s="57">
        <v>132.55000000000001</v>
      </c>
      <c r="M28" s="58"/>
      <c r="N28" s="56">
        <f t="shared" si="5"/>
        <v>132.55000000000001</v>
      </c>
      <c r="O28" s="57">
        <v>131.11000000000001</v>
      </c>
      <c r="P28" s="58"/>
      <c r="Q28" s="56">
        <f t="shared" si="2"/>
        <v>131.11000000000001</v>
      </c>
      <c r="R28" s="59">
        <f>H28+K28+N28+Q28-S28</f>
        <v>396.72000000000014</v>
      </c>
      <c r="S28" s="28">
        <f t="shared" si="3"/>
        <v>149.16999999999999</v>
      </c>
    </row>
    <row r="29" spans="1:21" s="4" customFormat="1" ht="16.5" thickBot="1">
      <c r="A29" s="24" t="s">
        <v>89</v>
      </c>
      <c r="B29" s="60">
        <v>17</v>
      </c>
      <c r="C29" s="61" t="s">
        <v>96</v>
      </c>
      <c r="D29" s="45" t="s">
        <v>97</v>
      </c>
      <c r="E29" s="53" t="s">
        <v>79</v>
      </c>
      <c r="F29" s="54">
        <v>138.85</v>
      </c>
      <c r="G29" s="55"/>
      <c r="H29" s="56">
        <f t="shared" si="4"/>
        <v>138.85</v>
      </c>
      <c r="I29" s="57">
        <v>133.57</v>
      </c>
      <c r="J29" s="58"/>
      <c r="K29" s="56">
        <v>133.57</v>
      </c>
      <c r="L29" s="57">
        <v>133.22</v>
      </c>
      <c r="M29" s="58"/>
      <c r="N29" s="56">
        <f t="shared" si="5"/>
        <v>133.22</v>
      </c>
      <c r="O29" s="57">
        <v>131.38</v>
      </c>
      <c r="P29" s="58"/>
      <c r="Q29" s="56">
        <f t="shared" si="2"/>
        <v>131.38</v>
      </c>
      <c r="R29" s="59">
        <v>398.17</v>
      </c>
      <c r="S29" s="28">
        <f t="shared" si="3"/>
        <v>138.85</v>
      </c>
    </row>
    <row r="30" spans="1:21" s="4" customFormat="1" ht="16.5" thickBot="1">
      <c r="A30" s="24" t="s">
        <v>92</v>
      </c>
      <c r="B30" s="60">
        <v>15</v>
      </c>
      <c r="C30" s="61" t="s">
        <v>99</v>
      </c>
      <c r="D30" s="45" t="s">
        <v>72</v>
      </c>
      <c r="E30" s="53" t="s">
        <v>27</v>
      </c>
      <c r="F30" s="54">
        <v>139.19</v>
      </c>
      <c r="G30" s="55"/>
      <c r="H30" s="56">
        <f t="shared" si="4"/>
        <v>139.19</v>
      </c>
      <c r="I30" s="57">
        <v>134.37</v>
      </c>
      <c r="J30" s="58"/>
      <c r="K30" s="56">
        <v>134.37</v>
      </c>
      <c r="L30" s="57">
        <v>133.1</v>
      </c>
      <c r="M30" s="58"/>
      <c r="N30" s="56">
        <f t="shared" si="5"/>
        <v>133.1</v>
      </c>
      <c r="O30" s="57">
        <v>133.53</v>
      </c>
      <c r="P30" s="58"/>
      <c r="Q30" s="56">
        <f t="shared" si="2"/>
        <v>133.53</v>
      </c>
      <c r="R30" s="59">
        <v>400</v>
      </c>
      <c r="S30" s="28">
        <f t="shared" si="3"/>
        <v>139.19</v>
      </c>
    </row>
    <row r="31" spans="1:21" s="4" customFormat="1" ht="16.5" thickBot="1">
      <c r="A31" s="24" t="s">
        <v>95</v>
      </c>
      <c r="B31" s="60">
        <v>18</v>
      </c>
      <c r="C31" s="61" t="s">
        <v>101</v>
      </c>
      <c r="D31" s="45" t="s">
        <v>102</v>
      </c>
      <c r="E31" s="53" t="s">
        <v>27</v>
      </c>
      <c r="F31" s="54">
        <v>136.22</v>
      </c>
      <c r="G31" s="55">
        <v>2</v>
      </c>
      <c r="H31" s="56">
        <f t="shared" si="4"/>
        <v>138.22</v>
      </c>
      <c r="I31" s="57">
        <v>132.91999999999999</v>
      </c>
      <c r="J31" s="58"/>
      <c r="K31" s="56">
        <v>132.91999999999999</v>
      </c>
      <c r="L31" s="57">
        <v>146.09</v>
      </c>
      <c r="M31" s="58"/>
      <c r="N31" s="56">
        <f t="shared" si="5"/>
        <v>146.09</v>
      </c>
      <c r="O31" s="57">
        <v>133.12</v>
      </c>
      <c r="P31" s="58"/>
      <c r="Q31" s="56">
        <f t="shared" si="2"/>
        <v>133.12</v>
      </c>
      <c r="R31" s="59">
        <v>403.26</v>
      </c>
      <c r="S31" s="28">
        <f t="shared" si="3"/>
        <v>146.09</v>
      </c>
    </row>
    <row r="32" spans="1:21" s="4" customFormat="1" ht="16.5" thickBot="1">
      <c r="A32" s="24" t="s">
        <v>98</v>
      </c>
      <c r="B32" s="60">
        <v>6</v>
      </c>
      <c r="C32" s="61" t="s">
        <v>104</v>
      </c>
      <c r="D32" s="45" t="s">
        <v>102</v>
      </c>
      <c r="E32" s="53" t="s">
        <v>79</v>
      </c>
      <c r="F32" s="54">
        <v>137.74</v>
      </c>
      <c r="G32" s="55"/>
      <c r="H32" s="56">
        <f t="shared" si="4"/>
        <v>137.74</v>
      </c>
      <c r="I32" s="57">
        <v>135.44999999999999</v>
      </c>
      <c r="J32" s="58"/>
      <c r="K32" s="56">
        <v>135.44999999999999</v>
      </c>
      <c r="L32" s="57">
        <v>132.58000000000001</v>
      </c>
      <c r="M32" s="58"/>
      <c r="N32" s="56">
        <f t="shared" si="5"/>
        <v>132.58000000000001</v>
      </c>
      <c r="O32" s="57">
        <v>134.47999999999999</v>
      </c>
      <c r="P32" s="58">
        <v>2</v>
      </c>
      <c r="Q32" s="56">
        <f t="shared" si="2"/>
        <v>136.47999999999999</v>
      </c>
      <c r="R32" s="59">
        <v>404.51</v>
      </c>
      <c r="S32" s="28">
        <f t="shared" si="3"/>
        <v>137.74</v>
      </c>
      <c r="T32" s="8"/>
      <c r="U32" s="8"/>
    </row>
    <row r="33" spans="1:21" s="4" customFormat="1" ht="16.5" thickBot="1">
      <c r="A33" s="24" t="s">
        <v>100</v>
      </c>
      <c r="B33" s="60">
        <v>39</v>
      </c>
      <c r="C33" s="61" t="s">
        <v>106</v>
      </c>
      <c r="D33" s="45" t="s">
        <v>22</v>
      </c>
      <c r="E33" s="53" t="s">
        <v>79</v>
      </c>
      <c r="F33" s="54">
        <v>138.59</v>
      </c>
      <c r="G33" s="55"/>
      <c r="H33" s="56">
        <f t="shared" si="4"/>
        <v>138.59</v>
      </c>
      <c r="I33" s="57">
        <v>138.86000000000001</v>
      </c>
      <c r="J33" s="58"/>
      <c r="K33" s="56">
        <f>I33+J33</f>
        <v>138.86000000000001</v>
      </c>
      <c r="L33" s="57">
        <v>133.72999999999999</v>
      </c>
      <c r="M33" s="58">
        <v>10</v>
      </c>
      <c r="N33" s="56">
        <f t="shared" si="5"/>
        <v>143.72999999999999</v>
      </c>
      <c r="O33" s="57">
        <v>136.53</v>
      </c>
      <c r="P33" s="58"/>
      <c r="Q33" s="56">
        <f t="shared" si="2"/>
        <v>136.53</v>
      </c>
      <c r="R33" s="59">
        <f>H33+K33+N33+Q33-S33</f>
        <v>413.98</v>
      </c>
      <c r="S33" s="28">
        <f t="shared" si="3"/>
        <v>143.72999999999999</v>
      </c>
    </row>
    <row r="34" spans="1:21" s="4" customFormat="1" ht="16.5" thickBot="1">
      <c r="A34" s="24" t="s">
        <v>103</v>
      </c>
      <c r="B34" s="60">
        <v>14</v>
      </c>
      <c r="C34" s="61" t="s">
        <v>108</v>
      </c>
      <c r="D34" s="45" t="s">
        <v>53</v>
      </c>
      <c r="E34" s="53" t="s">
        <v>31</v>
      </c>
      <c r="F34" s="54">
        <v>140.03</v>
      </c>
      <c r="G34" s="55">
        <v>2</v>
      </c>
      <c r="H34" s="56">
        <f t="shared" si="4"/>
        <v>142.03</v>
      </c>
      <c r="I34" s="57">
        <v>137.72</v>
      </c>
      <c r="J34" s="58"/>
      <c r="K34" s="56">
        <v>137.72</v>
      </c>
      <c r="L34" s="57">
        <v>143.83000000000001</v>
      </c>
      <c r="M34" s="58"/>
      <c r="N34" s="56">
        <f t="shared" si="5"/>
        <v>143.83000000000001</v>
      </c>
      <c r="O34" s="57">
        <v>137.47999999999999</v>
      </c>
      <c r="P34" s="58"/>
      <c r="Q34" s="56">
        <f t="shared" si="2"/>
        <v>137.47999999999999</v>
      </c>
      <c r="R34" s="59">
        <v>417.23</v>
      </c>
      <c r="S34" s="28">
        <f t="shared" si="3"/>
        <v>143.83000000000001</v>
      </c>
    </row>
    <row r="35" spans="1:21" s="4" customFormat="1" ht="16.5" thickBot="1">
      <c r="A35" s="24" t="s">
        <v>105</v>
      </c>
      <c r="B35" s="60">
        <v>28</v>
      </c>
      <c r="C35" s="61" t="s">
        <v>110</v>
      </c>
      <c r="D35" s="45" t="s">
        <v>111</v>
      </c>
      <c r="E35" s="53" t="s">
        <v>79</v>
      </c>
      <c r="F35" s="54">
        <v>152.07</v>
      </c>
      <c r="G35" s="55"/>
      <c r="H35" s="56">
        <f t="shared" si="4"/>
        <v>152.07</v>
      </c>
      <c r="I35" s="57">
        <v>141.9</v>
      </c>
      <c r="J35" s="58"/>
      <c r="K35" s="56">
        <f>I35+J35</f>
        <v>141.9</v>
      </c>
      <c r="L35" s="57">
        <v>142.79</v>
      </c>
      <c r="M35" s="58"/>
      <c r="N35" s="56">
        <f t="shared" si="5"/>
        <v>142.79</v>
      </c>
      <c r="O35" s="57">
        <v>138.72999999999999</v>
      </c>
      <c r="P35" s="58"/>
      <c r="Q35" s="56">
        <f t="shared" si="2"/>
        <v>138.72999999999999</v>
      </c>
      <c r="R35" s="59">
        <f>H35+K35+N35+Q35-S35</f>
        <v>423.42</v>
      </c>
      <c r="S35" s="28">
        <f t="shared" si="3"/>
        <v>152.07</v>
      </c>
    </row>
    <row r="36" spans="1:21" s="4" customFormat="1" ht="16.5" thickBot="1">
      <c r="A36" s="24" t="s">
        <v>107</v>
      </c>
      <c r="B36" s="60">
        <v>33</v>
      </c>
      <c r="C36" s="61" t="s">
        <v>113</v>
      </c>
      <c r="D36" s="44" t="s">
        <v>114</v>
      </c>
      <c r="E36" s="53" t="s">
        <v>31</v>
      </c>
      <c r="F36" s="54">
        <v>149.09</v>
      </c>
      <c r="G36" s="55">
        <v>12</v>
      </c>
      <c r="H36" s="56">
        <f t="shared" si="4"/>
        <v>161.09</v>
      </c>
      <c r="I36" s="57">
        <v>135.53</v>
      </c>
      <c r="J36" s="58"/>
      <c r="K36" s="56">
        <f>I36+J36</f>
        <v>135.53</v>
      </c>
      <c r="L36" s="57">
        <v>142.43</v>
      </c>
      <c r="M36" s="58">
        <v>2</v>
      </c>
      <c r="N36" s="56">
        <f t="shared" si="5"/>
        <v>144.43</v>
      </c>
      <c r="O36" s="57">
        <v>134.71</v>
      </c>
      <c r="P36" s="58">
        <v>10</v>
      </c>
      <c r="Q36" s="56">
        <f t="shared" si="2"/>
        <v>144.71</v>
      </c>
      <c r="R36" s="59">
        <f>H36+K36+N36+Q36-S36</f>
        <v>424.66999999999996</v>
      </c>
      <c r="S36" s="28">
        <f t="shared" si="3"/>
        <v>161.09</v>
      </c>
    </row>
    <row r="37" spans="1:21" s="4" customFormat="1" ht="16.5" thickBot="1">
      <c r="A37" s="24" t="s">
        <v>109</v>
      </c>
      <c r="B37" s="60">
        <v>13</v>
      </c>
      <c r="C37" s="61" t="s">
        <v>116</v>
      </c>
      <c r="D37" s="45" t="s">
        <v>117</v>
      </c>
      <c r="E37" s="53" t="s">
        <v>79</v>
      </c>
      <c r="F37" s="54">
        <v>143.54</v>
      </c>
      <c r="G37" s="55"/>
      <c r="H37" s="56">
        <f t="shared" si="4"/>
        <v>143.54</v>
      </c>
      <c r="I37" s="57">
        <v>140.93</v>
      </c>
      <c r="J37" s="58"/>
      <c r="K37" s="56">
        <v>140.93</v>
      </c>
      <c r="L37" s="57">
        <v>139.62</v>
      </c>
      <c r="M37" s="58">
        <v>4</v>
      </c>
      <c r="N37" s="56">
        <f t="shared" si="5"/>
        <v>143.62</v>
      </c>
      <c r="O37" s="57">
        <v>140.32</v>
      </c>
      <c r="P37" s="58"/>
      <c r="Q37" s="56">
        <f t="shared" si="2"/>
        <v>140.32</v>
      </c>
      <c r="R37" s="59">
        <v>424.87</v>
      </c>
      <c r="S37" s="28">
        <f t="shared" si="3"/>
        <v>143.62</v>
      </c>
    </row>
    <row r="38" spans="1:21" s="4" customFormat="1" ht="16.5" thickBot="1">
      <c r="A38" s="24" t="s">
        <v>112</v>
      </c>
      <c r="B38" s="60">
        <v>22</v>
      </c>
      <c r="C38" s="61" t="s">
        <v>119</v>
      </c>
      <c r="D38" s="45" t="s">
        <v>120</v>
      </c>
      <c r="E38" s="53" t="s">
        <v>27</v>
      </c>
      <c r="F38" s="54">
        <v>150.29</v>
      </c>
      <c r="G38" s="55"/>
      <c r="H38" s="56">
        <f t="shared" si="4"/>
        <v>150.29</v>
      </c>
      <c r="I38" s="57">
        <v>144.68</v>
      </c>
      <c r="J38" s="58">
        <v>2</v>
      </c>
      <c r="K38" s="56">
        <v>146.68</v>
      </c>
      <c r="L38" s="57">
        <v>139.84</v>
      </c>
      <c r="M38" s="58"/>
      <c r="N38" s="56">
        <f t="shared" si="5"/>
        <v>139.84</v>
      </c>
      <c r="O38" s="57">
        <v>153.36000000000001</v>
      </c>
      <c r="P38" s="58"/>
      <c r="Q38" s="56">
        <f t="shared" si="2"/>
        <v>153.36000000000001</v>
      </c>
      <c r="R38" s="59">
        <v>436.81</v>
      </c>
      <c r="S38" s="28">
        <f t="shared" si="3"/>
        <v>153.36000000000001</v>
      </c>
    </row>
    <row r="39" spans="1:21" s="4" customFormat="1" ht="16.5" thickBot="1">
      <c r="A39" s="24" t="s">
        <v>115</v>
      </c>
      <c r="B39" s="60">
        <v>24</v>
      </c>
      <c r="C39" s="61" t="s">
        <v>122</v>
      </c>
      <c r="D39" s="44" t="s">
        <v>102</v>
      </c>
      <c r="E39" s="53" t="s">
        <v>79</v>
      </c>
      <c r="F39" s="54">
        <v>151.69999999999999</v>
      </c>
      <c r="G39" s="55"/>
      <c r="H39" s="56">
        <f t="shared" si="4"/>
        <v>151.69999999999999</v>
      </c>
      <c r="I39" s="57">
        <v>147.15</v>
      </c>
      <c r="J39" s="58"/>
      <c r="K39" s="56">
        <v>147.15</v>
      </c>
      <c r="L39" s="57">
        <v>147</v>
      </c>
      <c r="M39" s="58"/>
      <c r="N39" s="56">
        <f t="shared" si="5"/>
        <v>147</v>
      </c>
      <c r="O39" s="57">
        <v>145.93</v>
      </c>
      <c r="P39" s="58"/>
      <c r="Q39" s="56">
        <f t="shared" si="2"/>
        <v>145.93</v>
      </c>
      <c r="R39" s="59">
        <v>440.08</v>
      </c>
      <c r="S39" s="28">
        <f t="shared" si="3"/>
        <v>151.69999999999999</v>
      </c>
    </row>
    <row r="40" spans="1:21" s="4" customFormat="1" ht="16.5" thickBot="1">
      <c r="A40" s="24" t="s">
        <v>118</v>
      </c>
      <c r="B40" s="60">
        <v>9</v>
      </c>
      <c r="C40" s="61" t="s">
        <v>124</v>
      </c>
      <c r="D40" s="44" t="s">
        <v>102</v>
      </c>
      <c r="E40" s="53" t="s">
        <v>79</v>
      </c>
      <c r="F40" s="54">
        <v>148.65</v>
      </c>
      <c r="G40" s="55"/>
      <c r="H40" s="56">
        <f t="shared" si="4"/>
        <v>148.65</v>
      </c>
      <c r="I40" s="57">
        <v>165.99</v>
      </c>
      <c r="J40" s="58"/>
      <c r="K40" s="56">
        <v>165.99</v>
      </c>
      <c r="L40" s="57">
        <v>148.05000000000001</v>
      </c>
      <c r="M40" s="58"/>
      <c r="N40" s="56">
        <f t="shared" si="5"/>
        <v>148.05000000000001</v>
      </c>
      <c r="O40" s="57">
        <v>146.78</v>
      </c>
      <c r="P40" s="58">
        <v>10</v>
      </c>
      <c r="Q40" s="56">
        <f t="shared" si="2"/>
        <v>156.78</v>
      </c>
      <c r="R40" s="59">
        <v>453.48</v>
      </c>
      <c r="S40" s="28">
        <f t="shared" si="3"/>
        <v>165.99</v>
      </c>
    </row>
    <row r="41" spans="1:21" s="4" customFormat="1" ht="16.5" thickBot="1">
      <c r="A41" s="24" t="s">
        <v>121</v>
      </c>
      <c r="B41" s="60">
        <v>35</v>
      </c>
      <c r="C41" s="64" t="s">
        <v>126</v>
      </c>
      <c r="D41" s="45" t="s">
        <v>127</v>
      </c>
      <c r="E41" s="53" t="s">
        <v>79</v>
      </c>
      <c r="F41" s="54">
        <v>160.44</v>
      </c>
      <c r="G41" s="55"/>
      <c r="H41" s="56">
        <f t="shared" si="4"/>
        <v>160.44</v>
      </c>
      <c r="I41" s="57">
        <v>155.80000000000001</v>
      </c>
      <c r="J41" s="58"/>
      <c r="K41" s="56">
        <f>I41+J41</f>
        <v>155.80000000000001</v>
      </c>
      <c r="L41" s="57">
        <v>154.12</v>
      </c>
      <c r="M41" s="58"/>
      <c r="N41" s="56">
        <f t="shared" si="5"/>
        <v>154.12</v>
      </c>
      <c r="O41" s="57">
        <v>153.54</v>
      </c>
      <c r="P41" s="58"/>
      <c r="Q41" s="56">
        <f t="shared" si="2"/>
        <v>153.54</v>
      </c>
      <c r="R41" s="59">
        <f>H41+K41+N41+Q41-S41</f>
        <v>463.46</v>
      </c>
      <c r="S41" s="28">
        <f t="shared" si="3"/>
        <v>160.44</v>
      </c>
    </row>
    <row r="42" spans="1:21" ht="16.5" thickBot="1">
      <c r="A42" s="24" t="s">
        <v>123</v>
      </c>
      <c r="B42" s="60">
        <v>27</v>
      </c>
      <c r="C42" s="61" t="s">
        <v>129</v>
      </c>
      <c r="D42" s="45" t="s">
        <v>130</v>
      </c>
      <c r="E42" s="53" t="s">
        <v>79</v>
      </c>
      <c r="F42" s="54">
        <v>186.29</v>
      </c>
      <c r="G42" s="55"/>
      <c r="H42" s="56">
        <f t="shared" si="4"/>
        <v>186.29</v>
      </c>
      <c r="I42" s="57">
        <v>190.74</v>
      </c>
      <c r="J42" s="58"/>
      <c r="K42" s="56">
        <f>I42+J42</f>
        <v>190.74</v>
      </c>
      <c r="L42" s="57">
        <v>187.85</v>
      </c>
      <c r="M42" s="58"/>
      <c r="N42" s="56">
        <f t="shared" si="5"/>
        <v>187.85</v>
      </c>
      <c r="O42" s="57">
        <v>183.96</v>
      </c>
      <c r="P42" s="58"/>
      <c r="Q42" s="56">
        <f t="shared" si="2"/>
        <v>183.96</v>
      </c>
      <c r="R42" s="59">
        <f>H42+K42+N42+Q42-S42</f>
        <v>558.1</v>
      </c>
      <c r="S42" s="28">
        <f t="shared" si="3"/>
        <v>190.74</v>
      </c>
      <c r="T42" s="4"/>
      <c r="U42" s="4"/>
    </row>
    <row r="43" spans="1:21" ht="16.5" thickBot="1">
      <c r="A43" s="24" t="s">
        <v>125</v>
      </c>
      <c r="B43" s="65">
        <v>20</v>
      </c>
      <c r="C43" s="50" t="s">
        <v>132</v>
      </c>
      <c r="D43" s="44" t="s">
        <v>133</v>
      </c>
      <c r="E43" s="37" t="s">
        <v>79</v>
      </c>
      <c r="F43" s="72">
        <v>138.07</v>
      </c>
      <c r="G43" s="74"/>
      <c r="H43" s="76">
        <f t="shared" si="4"/>
        <v>138.07</v>
      </c>
      <c r="I43" s="78">
        <v>136.22</v>
      </c>
      <c r="J43" s="80">
        <v>22</v>
      </c>
      <c r="K43" s="76">
        <v>158.22</v>
      </c>
      <c r="L43" s="78">
        <v>999</v>
      </c>
      <c r="M43" s="80"/>
      <c r="N43" s="76">
        <f t="shared" si="5"/>
        <v>999</v>
      </c>
      <c r="O43" s="78">
        <v>999</v>
      </c>
      <c r="P43" s="80"/>
      <c r="Q43" s="76">
        <f t="shared" si="2"/>
        <v>999</v>
      </c>
      <c r="R43" s="82">
        <v>999</v>
      </c>
      <c r="S43" s="28">
        <f t="shared" si="3"/>
        <v>999</v>
      </c>
      <c r="T43" s="4"/>
      <c r="U43" s="4"/>
    </row>
    <row r="44" spans="1:21" ht="16.5" thickBot="1">
      <c r="A44" s="24" t="s">
        <v>128</v>
      </c>
      <c r="B44" s="39">
        <v>1</v>
      </c>
      <c r="C44" s="50" t="s">
        <v>135</v>
      </c>
      <c r="D44" s="45" t="s">
        <v>136</v>
      </c>
      <c r="E44" s="37" t="s">
        <v>79</v>
      </c>
      <c r="F44" s="72">
        <v>999</v>
      </c>
      <c r="G44" s="74"/>
      <c r="H44" s="76">
        <f t="shared" si="4"/>
        <v>999</v>
      </c>
      <c r="I44" s="78">
        <v>999</v>
      </c>
      <c r="J44" s="80"/>
      <c r="K44" s="76">
        <v>999</v>
      </c>
      <c r="L44" s="78">
        <v>999</v>
      </c>
      <c r="M44" s="80"/>
      <c r="N44" s="76">
        <f t="shared" si="5"/>
        <v>999</v>
      </c>
      <c r="O44" s="78">
        <v>999</v>
      </c>
      <c r="P44" s="80"/>
      <c r="Q44" s="76">
        <f t="shared" si="2"/>
        <v>999</v>
      </c>
      <c r="R44" s="82">
        <v>999</v>
      </c>
      <c r="S44" s="28">
        <f t="shared" si="3"/>
        <v>999</v>
      </c>
      <c r="T44" s="4"/>
      <c r="U44" s="4"/>
    </row>
    <row r="45" spans="1:21" ht="16.5" thickBot="1">
      <c r="A45" s="24" t="s">
        <v>131</v>
      </c>
      <c r="B45" s="65">
        <v>3</v>
      </c>
      <c r="C45" s="50" t="s">
        <v>137</v>
      </c>
      <c r="D45" s="45" t="s">
        <v>85</v>
      </c>
      <c r="E45" s="37" t="s">
        <v>31</v>
      </c>
      <c r="F45" s="72" t="s">
        <v>138</v>
      </c>
      <c r="G45" s="74"/>
      <c r="H45" s="76" t="s">
        <v>138</v>
      </c>
      <c r="I45" s="78" t="s">
        <v>138</v>
      </c>
      <c r="J45" s="80"/>
      <c r="K45" s="76">
        <v>999.99</v>
      </c>
      <c r="L45" s="78">
        <v>999</v>
      </c>
      <c r="M45" s="80"/>
      <c r="N45" s="76">
        <f t="shared" si="5"/>
        <v>999</v>
      </c>
      <c r="O45" s="78">
        <v>999</v>
      </c>
      <c r="P45" s="80"/>
      <c r="Q45" s="76">
        <f t="shared" si="2"/>
        <v>999</v>
      </c>
      <c r="R45" s="82">
        <v>999</v>
      </c>
      <c r="S45" s="28">
        <f t="shared" si="3"/>
        <v>999.99</v>
      </c>
      <c r="T45" s="4"/>
      <c r="U45" s="4"/>
    </row>
    <row r="46" spans="1:21" ht="13.5" customHeight="1" thickBot="1">
      <c r="A46" s="24" t="s">
        <v>134</v>
      </c>
      <c r="B46" s="65">
        <v>10</v>
      </c>
      <c r="C46" s="50" t="s">
        <v>139</v>
      </c>
      <c r="D46" s="45" t="s">
        <v>140</v>
      </c>
      <c r="E46" s="37" t="s">
        <v>79</v>
      </c>
      <c r="F46" s="72">
        <v>134.54</v>
      </c>
      <c r="G46" s="74"/>
      <c r="H46" s="76">
        <f>F46+G46</f>
        <v>134.54</v>
      </c>
      <c r="I46" s="78">
        <v>133.54</v>
      </c>
      <c r="J46" s="80"/>
      <c r="K46" s="76">
        <v>133.54</v>
      </c>
      <c r="L46" s="78">
        <v>999</v>
      </c>
      <c r="M46" s="80"/>
      <c r="N46" s="76">
        <f t="shared" si="5"/>
        <v>999</v>
      </c>
      <c r="O46" s="78">
        <v>999</v>
      </c>
      <c r="P46" s="80"/>
      <c r="Q46" s="76">
        <f t="shared" si="2"/>
        <v>999</v>
      </c>
      <c r="R46" s="82">
        <v>999</v>
      </c>
      <c r="S46" s="28">
        <f t="shared" si="3"/>
        <v>999</v>
      </c>
    </row>
    <row r="47" spans="1:21" ht="16.5" thickBot="1">
      <c r="A47" s="24" t="s">
        <v>17</v>
      </c>
      <c r="B47" s="39" t="s">
        <v>17</v>
      </c>
      <c r="C47" s="50"/>
      <c r="D47" s="45"/>
      <c r="E47" s="37"/>
      <c r="F47" s="27">
        <v>0</v>
      </c>
      <c r="G47" s="5"/>
      <c r="H47" s="16">
        <f t="shared" ref="H47:H62" si="6">F47+G47</f>
        <v>0</v>
      </c>
      <c r="I47" s="6">
        <v>0</v>
      </c>
      <c r="J47" s="7"/>
      <c r="K47" s="16">
        <f t="shared" ref="K47:K62" si="7">I47+J47</f>
        <v>0</v>
      </c>
      <c r="L47" s="6">
        <v>0</v>
      </c>
      <c r="M47" s="7"/>
      <c r="N47" s="16">
        <f t="shared" ref="N47:N62" si="8">L47+M47</f>
        <v>0</v>
      </c>
      <c r="O47" s="6">
        <v>0</v>
      </c>
      <c r="P47" s="7"/>
      <c r="Q47" s="16">
        <f t="shared" ref="Q47:Q62" si="9">O47+P47</f>
        <v>0</v>
      </c>
      <c r="R47" s="23">
        <f t="shared" ref="R47:R62" si="10">H47+K47+N47+Q47-S47</f>
        <v>0</v>
      </c>
      <c r="S47" s="28">
        <f t="shared" ref="S47:S62" si="11">MAX(H47,K47,N47,Q47)</f>
        <v>0</v>
      </c>
    </row>
    <row r="48" spans="1:21" ht="16.5" thickBot="1">
      <c r="A48" s="24" t="s">
        <v>19</v>
      </c>
      <c r="B48" s="39" t="s">
        <v>19</v>
      </c>
      <c r="C48" s="50"/>
      <c r="D48" s="45"/>
      <c r="E48" s="37"/>
      <c r="F48" s="27">
        <v>0</v>
      </c>
      <c r="G48" s="5"/>
      <c r="H48" s="16">
        <f t="shared" si="6"/>
        <v>0</v>
      </c>
      <c r="I48" s="6">
        <v>0</v>
      </c>
      <c r="J48" s="7"/>
      <c r="K48" s="16">
        <f t="shared" si="7"/>
        <v>0</v>
      </c>
      <c r="L48" s="6">
        <v>0</v>
      </c>
      <c r="M48" s="7"/>
      <c r="N48" s="16">
        <f t="shared" si="8"/>
        <v>0</v>
      </c>
      <c r="O48" s="6">
        <v>0</v>
      </c>
      <c r="P48" s="7"/>
      <c r="Q48" s="16">
        <f t="shared" si="9"/>
        <v>0</v>
      </c>
      <c r="R48" s="23">
        <f t="shared" si="10"/>
        <v>0</v>
      </c>
      <c r="S48" s="28">
        <f t="shared" si="11"/>
        <v>0</v>
      </c>
    </row>
    <row r="49" spans="1:19" ht="16.5" thickBot="1">
      <c r="A49" s="24" t="s">
        <v>141</v>
      </c>
      <c r="B49" s="39" t="s">
        <v>141</v>
      </c>
      <c r="C49" s="50"/>
      <c r="D49" s="45"/>
      <c r="E49" s="37"/>
      <c r="F49" s="27">
        <v>0</v>
      </c>
      <c r="G49" s="5"/>
      <c r="H49" s="16">
        <f t="shared" si="6"/>
        <v>0</v>
      </c>
      <c r="I49" s="6">
        <v>0</v>
      </c>
      <c r="J49" s="7"/>
      <c r="K49" s="16">
        <f t="shared" si="7"/>
        <v>0</v>
      </c>
      <c r="L49" s="6">
        <v>0</v>
      </c>
      <c r="M49" s="7"/>
      <c r="N49" s="16">
        <f t="shared" si="8"/>
        <v>0</v>
      </c>
      <c r="O49" s="6">
        <v>0</v>
      </c>
      <c r="P49" s="7"/>
      <c r="Q49" s="16">
        <f t="shared" si="9"/>
        <v>0</v>
      </c>
      <c r="R49" s="23">
        <f t="shared" si="10"/>
        <v>0</v>
      </c>
      <c r="S49" s="28">
        <f t="shared" si="11"/>
        <v>0</v>
      </c>
    </row>
    <row r="50" spans="1:19" ht="16.5" thickBot="1">
      <c r="A50" s="24" t="s">
        <v>142</v>
      </c>
      <c r="B50" s="39" t="s">
        <v>142</v>
      </c>
      <c r="C50" s="50"/>
      <c r="D50" s="45"/>
      <c r="E50" s="37"/>
      <c r="F50" s="27">
        <v>0</v>
      </c>
      <c r="G50" s="5"/>
      <c r="H50" s="16">
        <f t="shared" si="6"/>
        <v>0</v>
      </c>
      <c r="I50" s="6">
        <v>0</v>
      </c>
      <c r="J50" s="7"/>
      <c r="K50" s="16">
        <f t="shared" si="7"/>
        <v>0</v>
      </c>
      <c r="L50" s="6">
        <v>0</v>
      </c>
      <c r="M50" s="7"/>
      <c r="N50" s="16">
        <f t="shared" si="8"/>
        <v>0</v>
      </c>
      <c r="O50" s="6">
        <v>0</v>
      </c>
      <c r="P50" s="7"/>
      <c r="Q50" s="16">
        <f t="shared" si="9"/>
        <v>0</v>
      </c>
      <c r="R50" s="23">
        <f t="shared" si="10"/>
        <v>0</v>
      </c>
      <c r="S50" s="28">
        <f t="shared" si="11"/>
        <v>0</v>
      </c>
    </row>
    <row r="51" spans="1:19" ht="16.5" thickBot="1">
      <c r="A51" s="24" t="s">
        <v>143</v>
      </c>
      <c r="B51" s="39" t="s">
        <v>143</v>
      </c>
      <c r="C51" s="50"/>
      <c r="D51" s="45"/>
      <c r="E51" s="37"/>
      <c r="F51" s="27">
        <v>0</v>
      </c>
      <c r="G51" s="5"/>
      <c r="H51" s="16">
        <f t="shared" si="6"/>
        <v>0</v>
      </c>
      <c r="I51" s="6">
        <v>0</v>
      </c>
      <c r="J51" s="7"/>
      <c r="K51" s="16">
        <f t="shared" si="7"/>
        <v>0</v>
      </c>
      <c r="L51" s="6">
        <v>0</v>
      </c>
      <c r="M51" s="7"/>
      <c r="N51" s="16">
        <f t="shared" si="8"/>
        <v>0</v>
      </c>
      <c r="O51" s="6">
        <v>0</v>
      </c>
      <c r="P51" s="7"/>
      <c r="Q51" s="16">
        <f t="shared" si="9"/>
        <v>0</v>
      </c>
      <c r="R51" s="23">
        <f t="shared" si="10"/>
        <v>0</v>
      </c>
      <c r="S51" s="28">
        <f t="shared" si="11"/>
        <v>0</v>
      </c>
    </row>
    <row r="52" spans="1:19" ht="16.5" thickBot="1">
      <c r="A52" s="24" t="s">
        <v>144</v>
      </c>
      <c r="B52" s="39" t="s">
        <v>144</v>
      </c>
      <c r="C52" s="50"/>
      <c r="D52" s="45"/>
      <c r="E52" s="37"/>
      <c r="F52" s="27">
        <v>0</v>
      </c>
      <c r="G52" s="26"/>
      <c r="H52" s="16">
        <f t="shared" si="6"/>
        <v>0</v>
      </c>
      <c r="I52" s="6">
        <v>0</v>
      </c>
      <c r="J52" s="7"/>
      <c r="K52" s="16">
        <f t="shared" si="7"/>
        <v>0</v>
      </c>
      <c r="L52" s="6">
        <v>0</v>
      </c>
      <c r="M52" s="7"/>
      <c r="N52" s="16">
        <f t="shared" si="8"/>
        <v>0</v>
      </c>
      <c r="O52" s="6">
        <v>0</v>
      </c>
      <c r="P52" s="7"/>
      <c r="Q52" s="16">
        <f t="shared" si="9"/>
        <v>0</v>
      </c>
      <c r="R52" s="23">
        <f t="shared" si="10"/>
        <v>0</v>
      </c>
      <c r="S52" s="28">
        <f t="shared" si="11"/>
        <v>0</v>
      </c>
    </row>
    <row r="53" spans="1:19" ht="16.5" thickBot="1">
      <c r="A53" s="24" t="s">
        <v>145</v>
      </c>
      <c r="B53" s="39" t="s">
        <v>145</v>
      </c>
      <c r="C53" s="50"/>
      <c r="D53" s="45"/>
      <c r="E53" s="37"/>
      <c r="F53" s="27">
        <v>0</v>
      </c>
      <c r="G53" s="26"/>
      <c r="H53" s="16">
        <f t="shared" si="6"/>
        <v>0</v>
      </c>
      <c r="I53" s="6">
        <v>0</v>
      </c>
      <c r="J53" s="7"/>
      <c r="K53" s="16">
        <f t="shared" si="7"/>
        <v>0</v>
      </c>
      <c r="L53" s="6">
        <v>0</v>
      </c>
      <c r="M53" s="7"/>
      <c r="N53" s="16">
        <f t="shared" si="8"/>
        <v>0</v>
      </c>
      <c r="O53" s="6">
        <v>0</v>
      </c>
      <c r="P53" s="7"/>
      <c r="Q53" s="16">
        <f t="shared" si="9"/>
        <v>0</v>
      </c>
      <c r="R53" s="23">
        <f t="shared" si="10"/>
        <v>0</v>
      </c>
      <c r="S53" s="28">
        <f t="shared" si="11"/>
        <v>0</v>
      </c>
    </row>
    <row r="54" spans="1:19" ht="16.5" thickBot="1">
      <c r="A54" s="24" t="s">
        <v>146</v>
      </c>
      <c r="B54" s="39" t="s">
        <v>146</v>
      </c>
      <c r="C54" s="50"/>
      <c r="D54" s="45"/>
      <c r="E54" s="37"/>
      <c r="F54" s="27">
        <v>0</v>
      </c>
      <c r="G54" s="26"/>
      <c r="H54" s="16">
        <f t="shared" si="6"/>
        <v>0</v>
      </c>
      <c r="I54" s="6">
        <v>0</v>
      </c>
      <c r="J54" s="7"/>
      <c r="K54" s="16">
        <f t="shared" si="7"/>
        <v>0</v>
      </c>
      <c r="L54" s="6">
        <v>0</v>
      </c>
      <c r="M54" s="7"/>
      <c r="N54" s="16">
        <f t="shared" si="8"/>
        <v>0</v>
      </c>
      <c r="O54" s="6">
        <v>0</v>
      </c>
      <c r="P54" s="7"/>
      <c r="Q54" s="16">
        <f t="shared" si="9"/>
        <v>0</v>
      </c>
      <c r="R54" s="23">
        <f t="shared" si="10"/>
        <v>0</v>
      </c>
      <c r="S54" s="28">
        <f t="shared" si="11"/>
        <v>0</v>
      </c>
    </row>
    <row r="55" spans="1:19" ht="16.5" thickBot="1">
      <c r="A55" s="24" t="s">
        <v>147</v>
      </c>
      <c r="B55" s="39" t="s">
        <v>147</v>
      </c>
      <c r="C55" s="50"/>
      <c r="D55" s="44"/>
      <c r="E55" s="37"/>
      <c r="F55" s="27">
        <v>0</v>
      </c>
      <c r="G55" s="5"/>
      <c r="H55" s="16">
        <f t="shared" si="6"/>
        <v>0</v>
      </c>
      <c r="I55" s="6">
        <v>0</v>
      </c>
      <c r="J55" s="7"/>
      <c r="K55" s="16">
        <f t="shared" si="7"/>
        <v>0</v>
      </c>
      <c r="L55" s="6">
        <v>0</v>
      </c>
      <c r="M55" s="7"/>
      <c r="N55" s="16">
        <f t="shared" si="8"/>
        <v>0</v>
      </c>
      <c r="O55" s="6">
        <v>0</v>
      </c>
      <c r="P55" s="7"/>
      <c r="Q55" s="16">
        <f t="shared" si="9"/>
        <v>0</v>
      </c>
      <c r="R55" s="23">
        <f t="shared" si="10"/>
        <v>0</v>
      </c>
      <c r="S55" s="28">
        <f t="shared" si="11"/>
        <v>0</v>
      </c>
    </row>
    <row r="56" spans="1:19" ht="16.5" thickBot="1">
      <c r="A56" s="24" t="s">
        <v>148</v>
      </c>
      <c r="B56" s="39" t="s">
        <v>148</v>
      </c>
      <c r="C56" s="41"/>
      <c r="D56" s="46"/>
      <c r="E56" s="38"/>
      <c r="F56" s="27">
        <v>0</v>
      </c>
      <c r="G56" s="5"/>
      <c r="H56" s="16">
        <f t="shared" si="6"/>
        <v>0</v>
      </c>
      <c r="I56" s="6">
        <v>0</v>
      </c>
      <c r="J56" s="7"/>
      <c r="K56" s="16">
        <f t="shared" si="7"/>
        <v>0</v>
      </c>
      <c r="L56" s="6">
        <v>0</v>
      </c>
      <c r="M56" s="7"/>
      <c r="N56" s="16">
        <f t="shared" si="8"/>
        <v>0</v>
      </c>
      <c r="O56" s="6">
        <v>0</v>
      </c>
      <c r="P56" s="7"/>
      <c r="Q56" s="16">
        <f t="shared" si="9"/>
        <v>0</v>
      </c>
      <c r="R56" s="23">
        <f t="shared" si="10"/>
        <v>0</v>
      </c>
      <c r="S56" s="28">
        <f t="shared" si="11"/>
        <v>0</v>
      </c>
    </row>
    <row r="57" spans="1:19" ht="16.5" thickBot="1">
      <c r="A57" s="24" t="s">
        <v>149</v>
      </c>
      <c r="B57" s="39" t="s">
        <v>149</v>
      </c>
      <c r="C57" s="42"/>
      <c r="D57" s="43"/>
      <c r="E57" s="36"/>
      <c r="F57" s="27">
        <v>0</v>
      </c>
      <c r="G57" s="5"/>
      <c r="H57" s="16">
        <f t="shared" si="6"/>
        <v>0</v>
      </c>
      <c r="I57" s="6">
        <v>0</v>
      </c>
      <c r="J57" s="7"/>
      <c r="K57" s="16">
        <f t="shared" si="7"/>
        <v>0</v>
      </c>
      <c r="L57" s="6">
        <v>0</v>
      </c>
      <c r="M57" s="7"/>
      <c r="N57" s="16">
        <f t="shared" si="8"/>
        <v>0</v>
      </c>
      <c r="O57" s="6">
        <v>0</v>
      </c>
      <c r="P57" s="7"/>
      <c r="Q57" s="16">
        <f t="shared" si="9"/>
        <v>0</v>
      </c>
      <c r="R57" s="23">
        <f t="shared" si="10"/>
        <v>0</v>
      </c>
      <c r="S57" s="28">
        <f t="shared" si="11"/>
        <v>0</v>
      </c>
    </row>
    <row r="58" spans="1:19" ht="16.5" thickBot="1">
      <c r="A58" s="24" t="s">
        <v>150</v>
      </c>
      <c r="B58" s="39" t="s">
        <v>150</v>
      </c>
      <c r="C58" s="51"/>
      <c r="D58" s="47"/>
      <c r="E58" s="25"/>
      <c r="F58" s="27">
        <v>0</v>
      </c>
      <c r="G58" s="5"/>
      <c r="H58" s="16">
        <f t="shared" si="6"/>
        <v>0</v>
      </c>
      <c r="I58" s="6">
        <v>0</v>
      </c>
      <c r="J58" s="7"/>
      <c r="K58" s="16">
        <f t="shared" si="7"/>
        <v>0</v>
      </c>
      <c r="L58" s="6">
        <v>0</v>
      </c>
      <c r="M58" s="7"/>
      <c r="N58" s="16">
        <f t="shared" si="8"/>
        <v>0</v>
      </c>
      <c r="O58" s="6">
        <v>0</v>
      </c>
      <c r="P58" s="7"/>
      <c r="Q58" s="16">
        <f t="shared" si="9"/>
        <v>0</v>
      </c>
      <c r="R58" s="23">
        <f t="shared" si="10"/>
        <v>0</v>
      </c>
      <c r="S58" s="28">
        <f t="shared" si="11"/>
        <v>0</v>
      </c>
    </row>
    <row r="59" spans="1:19" ht="16.5" thickBot="1">
      <c r="A59" s="24" t="s">
        <v>151</v>
      </c>
      <c r="B59" s="39" t="s">
        <v>151</v>
      </c>
      <c r="C59" s="42"/>
      <c r="D59" s="48"/>
      <c r="E59" s="29"/>
      <c r="F59" s="27">
        <v>0</v>
      </c>
      <c r="G59" s="5"/>
      <c r="H59" s="16">
        <f t="shared" si="6"/>
        <v>0</v>
      </c>
      <c r="I59" s="6">
        <v>0</v>
      </c>
      <c r="J59" s="7"/>
      <c r="K59" s="16">
        <f t="shared" si="7"/>
        <v>0</v>
      </c>
      <c r="L59" s="6">
        <v>0</v>
      </c>
      <c r="M59" s="7"/>
      <c r="N59" s="16">
        <f t="shared" si="8"/>
        <v>0</v>
      </c>
      <c r="O59" s="6">
        <v>0</v>
      </c>
      <c r="P59" s="7"/>
      <c r="Q59" s="16">
        <f t="shared" si="9"/>
        <v>0</v>
      </c>
      <c r="R59" s="23">
        <f t="shared" si="10"/>
        <v>0</v>
      </c>
      <c r="S59" s="28">
        <f t="shared" si="11"/>
        <v>0</v>
      </c>
    </row>
    <row r="60" spans="1:19" ht="16.5" thickBot="1">
      <c r="A60" s="24" t="s">
        <v>152</v>
      </c>
      <c r="B60" s="39" t="s">
        <v>152</v>
      </c>
      <c r="C60" s="42"/>
      <c r="D60" s="48"/>
      <c r="E60" s="29"/>
      <c r="F60" s="27">
        <v>0</v>
      </c>
      <c r="G60" s="5"/>
      <c r="H60" s="16">
        <f t="shared" si="6"/>
        <v>0</v>
      </c>
      <c r="I60" s="6">
        <v>0</v>
      </c>
      <c r="J60" s="7"/>
      <c r="K60" s="16">
        <f t="shared" si="7"/>
        <v>0</v>
      </c>
      <c r="L60" s="6">
        <v>0</v>
      </c>
      <c r="M60" s="7"/>
      <c r="N60" s="16">
        <f t="shared" si="8"/>
        <v>0</v>
      </c>
      <c r="O60" s="6">
        <v>0</v>
      </c>
      <c r="P60" s="7"/>
      <c r="Q60" s="16">
        <f t="shared" si="9"/>
        <v>0</v>
      </c>
      <c r="R60" s="23">
        <f t="shared" si="10"/>
        <v>0</v>
      </c>
      <c r="S60" s="28">
        <f t="shared" si="11"/>
        <v>0</v>
      </c>
    </row>
    <row r="61" spans="1:19" ht="16.5" thickBot="1">
      <c r="A61" s="24" t="s">
        <v>153</v>
      </c>
      <c r="B61" s="39" t="s">
        <v>153</v>
      </c>
      <c r="C61" s="42"/>
      <c r="D61" s="43"/>
      <c r="E61" s="25"/>
      <c r="F61" s="27">
        <v>0</v>
      </c>
      <c r="G61" s="5"/>
      <c r="H61" s="16">
        <f t="shared" si="6"/>
        <v>0</v>
      </c>
      <c r="I61" s="6">
        <v>0</v>
      </c>
      <c r="J61" s="7"/>
      <c r="K61" s="16">
        <f t="shared" si="7"/>
        <v>0</v>
      </c>
      <c r="L61" s="6">
        <v>0</v>
      </c>
      <c r="M61" s="7"/>
      <c r="N61" s="16">
        <f t="shared" si="8"/>
        <v>0</v>
      </c>
      <c r="O61" s="6">
        <v>0</v>
      </c>
      <c r="P61" s="7"/>
      <c r="Q61" s="16">
        <f t="shared" si="9"/>
        <v>0</v>
      </c>
      <c r="R61" s="23">
        <f t="shared" si="10"/>
        <v>0</v>
      </c>
      <c r="S61" s="28">
        <f t="shared" si="11"/>
        <v>0</v>
      </c>
    </row>
    <row r="62" spans="1:19" ht="16.5" thickBot="1">
      <c r="A62" s="24" t="s">
        <v>154</v>
      </c>
      <c r="B62" s="39" t="s">
        <v>154</v>
      </c>
      <c r="C62" s="52"/>
      <c r="D62" s="49"/>
      <c r="E62" s="30"/>
      <c r="F62" s="40">
        <v>0</v>
      </c>
      <c r="G62" s="31"/>
      <c r="H62" s="32">
        <f t="shared" si="6"/>
        <v>0</v>
      </c>
      <c r="I62" s="33">
        <v>0</v>
      </c>
      <c r="J62" s="34"/>
      <c r="K62" s="32">
        <f t="shared" si="7"/>
        <v>0</v>
      </c>
      <c r="L62" s="33">
        <v>0</v>
      </c>
      <c r="M62" s="34"/>
      <c r="N62" s="32">
        <f t="shared" si="8"/>
        <v>0</v>
      </c>
      <c r="O62" s="33">
        <v>0</v>
      </c>
      <c r="P62" s="34"/>
      <c r="Q62" s="32">
        <f t="shared" si="9"/>
        <v>0</v>
      </c>
      <c r="R62" s="35">
        <f t="shared" si="10"/>
        <v>0</v>
      </c>
      <c r="S62" s="28">
        <f t="shared" si="11"/>
        <v>0</v>
      </c>
    </row>
    <row r="63" spans="1:19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>
        <v>777</v>
      </c>
      <c r="N76" s="1"/>
      <c r="O76" s="1"/>
      <c r="P76" s="1"/>
      <c r="Q76" s="1"/>
      <c r="R76" s="1"/>
      <c r="S76" s="1"/>
    </row>
    <row r="77" spans="1:19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</sheetData>
  <mergeCells count="13">
    <mergeCell ref="N2:R2"/>
    <mergeCell ref="F3:H3"/>
    <mergeCell ref="I3:K3"/>
    <mergeCell ref="L3:N3"/>
    <mergeCell ref="O3:Q3"/>
    <mergeCell ref="A2:I2"/>
    <mergeCell ref="S3:S4"/>
    <mergeCell ref="A1:R1"/>
    <mergeCell ref="D3:D4"/>
    <mergeCell ref="C3:C4"/>
    <mergeCell ref="B3:B4"/>
    <mergeCell ref="A3:A4"/>
    <mergeCell ref="E3:E4"/>
  </mergeCells>
  <phoneticPr fontId="0" type="noConversion"/>
  <printOptions horizontalCentered="1" verticalCentered="1"/>
  <pageMargins left="0" right="0" top="0" bottom="0" header="0" footer="0"/>
  <pageSetup paperSize="9" scale="71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Vyškov</vt:lpstr>
      <vt:lpstr>Vyškov!Print_Titles</vt:lpstr>
    </vt:vector>
  </TitlesOfParts>
  <Manager/>
  <Company>Rubáš Josef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Rubáš Josef</dc:creator>
  <cp:keywords/>
  <dc:description/>
  <cp:lastModifiedBy>uzivatel</cp:lastModifiedBy>
  <cp:revision/>
  <dcterms:created xsi:type="dcterms:W3CDTF">1997-10-05T17:24:16Z</dcterms:created>
  <dcterms:modified xsi:type="dcterms:W3CDTF">2016-09-18T18:31:57Z</dcterms:modified>
  <cp:category/>
  <cp:contentStatus/>
</cp:coreProperties>
</file>